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9"/>
  <workbookPr defaultThemeVersion="124226"/>
  <mc:AlternateContent xmlns:mc="http://schemas.openxmlformats.org/markup-compatibility/2006">
    <mc:Choice Requires="x15">
      <x15ac:absPath xmlns:x15ac="http://schemas.microsoft.com/office/spreadsheetml/2010/11/ac" url="W:\CTS-WaTech Current RFQs\2024\25-RFQ-005 Ethernet 08.14.24\25-RFQ-005 Response Documents\"/>
    </mc:Choice>
  </mc:AlternateContent>
  <xr:revisionPtr revIDLastSave="0" documentId="8_{F2D5F32D-3966-42A7-8E64-063F49AD2B6F}" xr6:coauthVersionLast="47" xr6:coauthVersionMax="47" xr10:uidLastSave="{00000000-0000-0000-0000-000000000000}"/>
  <bookViews>
    <workbookView xWindow="28680" yWindow="-45" windowWidth="29040" windowHeight="15840" tabRatio="599" xr2:uid="{00000000-000D-0000-FFFF-FFFF00000000}"/>
  </bookViews>
  <sheets>
    <sheet name="Model" sheetId="19" r:id="rId1"/>
    <sheet name="ESRI_MAPINFO_SHEET" sheetId="5" state="veryHidden"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6" i="19" l="1"/>
  <c r="U6" i="19"/>
  <c r="V6" i="19" a="1"/>
  <c r="V6" i="19" s="1"/>
  <c r="W6" i="19"/>
  <c r="X6" i="19"/>
  <c r="X9" i="19"/>
  <c r="W9" i="19"/>
  <c r="V9" i="19" a="1"/>
  <c r="V9" i="19" s="1"/>
  <c r="U9" i="19"/>
  <c r="T9" i="19"/>
  <c r="X8" i="19"/>
  <c r="W8" i="19"/>
  <c r="V8" i="19" a="1"/>
  <c r="V8" i="19" s="1"/>
  <c r="U8" i="19"/>
  <c r="T8" i="19"/>
  <c r="X7" i="19"/>
  <c r="W7" i="19"/>
  <c r="V7" i="19" a="1"/>
  <c r="V7" i="19" s="1"/>
  <c r="U7" i="19"/>
  <c r="T7" i="19"/>
  <c r="T5" i="19"/>
  <c r="V10" i="19" a="1"/>
  <c r="V10" i="19" s="1"/>
  <c r="V11" i="19" a="1"/>
  <c r="V11" i="19" s="1"/>
  <c r="V12" i="19" a="1"/>
  <c r="V12" i="19" s="1"/>
  <c r="V13" i="19" a="1"/>
  <c r="V13" i="19" s="1"/>
  <c r="V14" i="19" a="1"/>
  <c r="V14" i="19" s="1"/>
  <c r="V15" i="19" a="1"/>
  <c r="V15" i="19" s="1"/>
  <c r="V16" i="19" a="1"/>
  <c r="V16" i="19" s="1"/>
  <c r="V17" i="19" a="1"/>
  <c r="V17" i="19" s="1"/>
  <c r="V18" i="19" a="1"/>
  <c r="V18" i="19" s="1"/>
  <c r="V19" i="19" a="1"/>
  <c r="V19" i="19" s="1"/>
  <c r="V20" i="19" a="1"/>
  <c r="V20" i="19" s="1"/>
  <c r="V21" i="19" a="1"/>
  <c r="V21" i="19" s="1"/>
  <c r="V22" i="19" a="1"/>
  <c r="V22" i="19"/>
  <c r="V23" i="19" a="1"/>
  <c r="V23" i="19" s="1"/>
  <c r="V24" i="19" a="1"/>
  <c r="V24" i="19"/>
  <c r="V25" i="19" a="1"/>
  <c r="V25" i="19" s="1"/>
  <c r="V26" i="19" a="1"/>
  <c r="V26" i="19" s="1"/>
  <c r="V27" i="19" a="1"/>
  <c r="V27" i="19" s="1"/>
  <c r="V28" i="19" a="1"/>
  <c r="V28" i="19"/>
  <c r="V29" i="19" a="1"/>
  <c r="V29" i="19" s="1"/>
  <c r="V30" i="19" a="1"/>
  <c r="V30" i="19" s="1"/>
  <c r="V31" i="19" a="1"/>
  <c r="V31" i="19" s="1"/>
  <c r="V32" i="19" a="1"/>
  <c r="V32" i="19" s="1"/>
  <c r="V33" i="19" a="1"/>
  <c r="V33" i="19" s="1"/>
  <c r="V34" i="19" a="1"/>
  <c r="V34" i="19" s="1"/>
  <c r="V35" i="19" a="1"/>
  <c r="V35" i="19" s="1"/>
  <c r="V36" i="19" a="1"/>
  <c r="V36" i="19" s="1"/>
  <c r="V37" i="19" a="1"/>
  <c r="V37" i="19" s="1"/>
  <c r="V38" i="19" a="1"/>
  <c r="V38" i="19" s="1"/>
  <c r="V39" i="19" a="1"/>
  <c r="V39" i="19" s="1"/>
  <c r="V40" i="19" a="1"/>
  <c r="V40" i="19"/>
  <c r="V41" i="19" a="1"/>
  <c r="V41" i="19" s="1"/>
  <c r="V42" i="19" a="1"/>
  <c r="V42" i="19"/>
  <c r="V43" i="19" a="1"/>
  <c r="V43" i="19" s="1"/>
  <c r="V44" i="19" a="1"/>
  <c r="V44" i="19" s="1"/>
  <c r="V45" i="19" a="1"/>
  <c r="V45" i="19" s="1"/>
  <c r="V46" i="19" a="1"/>
  <c r="V46" i="19" s="1"/>
  <c r="V47" i="19" a="1"/>
  <c r="V47" i="19" s="1"/>
  <c r="V48" i="19" a="1"/>
  <c r="V48" i="19" s="1"/>
  <c r="V49" i="19" a="1"/>
  <c r="V49" i="19" s="1"/>
  <c r="V50" i="19" a="1"/>
  <c r="V50" i="19" s="1"/>
  <c r="V51" i="19" a="1"/>
  <c r="V51" i="19" s="1"/>
  <c r="V52" i="19" a="1"/>
  <c r="V52" i="19" s="1"/>
  <c r="V53" i="19" a="1"/>
  <c r="V53" i="19" s="1"/>
  <c r="V54" i="19" a="1"/>
  <c r="V54" i="19" s="1"/>
  <c r="V55" i="19" a="1"/>
  <c r="V55" i="19" s="1"/>
  <c r="V56" i="19" a="1"/>
  <c r="V56" i="19" s="1"/>
  <c r="V57" i="19" a="1"/>
  <c r="V57" i="19" s="1"/>
  <c r="V58" i="19" a="1"/>
  <c r="V58" i="19" s="1"/>
  <c r="V59" i="19" a="1"/>
  <c r="V59" i="19" s="1"/>
  <c r="V60" i="19" a="1"/>
  <c r="V60" i="19" s="1"/>
  <c r="V5" i="19" a="1"/>
  <c r="V5" i="19" s="1"/>
  <c r="W60" i="19"/>
  <c r="W59" i="19"/>
  <c r="W58" i="19"/>
  <c r="W57" i="19"/>
  <c r="W56" i="19"/>
  <c r="W55" i="19"/>
  <c r="W54" i="19"/>
  <c r="W53" i="19"/>
  <c r="W52" i="19"/>
  <c r="W51" i="19"/>
  <c r="W50" i="19"/>
  <c r="W49" i="19"/>
  <c r="W48" i="19"/>
  <c r="W47" i="19"/>
  <c r="W46" i="19"/>
  <c r="W45" i="19"/>
  <c r="W44" i="19"/>
  <c r="W43" i="19"/>
  <c r="W42" i="19"/>
  <c r="W41" i="19"/>
  <c r="W40" i="19"/>
  <c r="W39" i="19"/>
  <c r="W38" i="19"/>
  <c r="W37" i="19"/>
  <c r="W36" i="19"/>
  <c r="W35" i="19"/>
  <c r="W34" i="19"/>
  <c r="W33" i="19"/>
  <c r="W32" i="19"/>
  <c r="W31" i="19"/>
  <c r="W30" i="19"/>
  <c r="W29" i="19"/>
  <c r="W28" i="19"/>
  <c r="W27" i="19"/>
  <c r="W26" i="19"/>
  <c r="W25" i="19"/>
  <c r="W24" i="19"/>
  <c r="W23" i="19"/>
  <c r="W22" i="19"/>
  <c r="W21" i="19"/>
  <c r="W20" i="19"/>
  <c r="W19" i="19"/>
  <c r="W18" i="19"/>
  <c r="W17" i="19"/>
  <c r="W16" i="19"/>
  <c r="W15" i="19"/>
  <c r="W14" i="19"/>
  <c r="W13" i="19"/>
  <c r="W12" i="19"/>
  <c r="W11" i="19"/>
  <c r="W10" i="19"/>
  <c r="W5" i="19"/>
  <c r="U5" i="19"/>
  <c r="X60" i="19" l="1"/>
  <c r="U60" i="19"/>
  <c r="T60" i="19"/>
  <c r="X59" i="19"/>
  <c r="U59" i="19"/>
  <c r="T59" i="19"/>
  <c r="X58" i="19"/>
  <c r="U58" i="19"/>
  <c r="T58" i="19"/>
  <c r="X57" i="19"/>
  <c r="U57" i="19"/>
  <c r="T57" i="19"/>
  <c r="X56" i="19"/>
  <c r="U56" i="19"/>
  <c r="T56" i="19"/>
  <c r="X55" i="19"/>
  <c r="U55" i="19"/>
  <c r="T55" i="19"/>
  <c r="X54" i="19"/>
  <c r="U54" i="19"/>
  <c r="T54" i="19"/>
  <c r="X53" i="19"/>
  <c r="U53" i="19"/>
  <c r="T53" i="19"/>
  <c r="X52" i="19"/>
  <c r="U52" i="19"/>
  <c r="T52" i="19"/>
  <c r="X51" i="19"/>
  <c r="U51" i="19"/>
  <c r="T51" i="19"/>
  <c r="X50" i="19"/>
  <c r="U50" i="19"/>
  <c r="T50" i="19"/>
  <c r="X49" i="19"/>
  <c r="U49" i="19"/>
  <c r="T49" i="19"/>
  <c r="X48" i="19"/>
  <c r="U48" i="19"/>
  <c r="T48" i="19"/>
  <c r="X47" i="19"/>
  <c r="U47" i="19"/>
  <c r="T47" i="19"/>
  <c r="X46" i="19"/>
  <c r="U46" i="19"/>
  <c r="T46" i="19"/>
  <c r="X45" i="19"/>
  <c r="U45" i="19"/>
  <c r="T45" i="19"/>
  <c r="X44" i="19"/>
  <c r="U44" i="19"/>
  <c r="T44" i="19"/>
  <c r="X43" i="19"/>
  <c r="U43" i="19"/>
  <c r="T43" i="19"/>
  <c r="X42" i="19"/>
  <c r="U42" i="19"/>
  <c r="T42" i="19"/>
  <c r="X41" i="19"/>
  <c r="U41" i="19"/>
  <c r="T41" i="19"/>
  <c r="X40" i="19"/>
  <c r="U40" i="19"/>
  <c r="T40" i="19"/>
  <c r="X39" i="19"/>
  <c r="U39" i="19"/>
  <c r="T39" i="19"/>
  <c r="X38" i="19"/>
  <c r="U38" i="19"/>
  <c r="T38" i="19"/>
  <c r="X37" i="19"/>
  <c r="U37" i="19"/>
  <c r="T37" i="19"/>
  <c r="X36" i="19"/>
  <c r="U36" i="19"/>
  <c r="T36" i="19"/>
  <c r="X35" i="19"/>
  <c r="U35" i="19"/>
  <c r="T35" i="19"/>
  <c r="X34" i="19"/>
  <c r="U34" i="19"/>
  <c r="T34" i="19"/>
  <c r="X33" i="19"/>
  <c r="U33" i="19"/>
  <c r="T33" i="19"/>
  <c r="X32" i="19"/>
  <c r="U32" i="19"/>
  <c r="T32" i="19"/>
  <c r="X31" i="19"/>
  <c r="U31" i="19"/>
  <c r="T31" i="19"/>
  <c r="X30" i="19"/>
  <c r="U30" i="19"/>
  <c r="T30" i="19"/>
  <c r="X29" i="19"/>
  <c r="U29" i="19"/>
  <c r="T29" i="19"/>
  <c r="X28" i="19"/>
  <c r="U28" i="19"/>
  <c r="T28" i="19"/>
  <c r="X27" i="19"/>
  <c r="U27" i="19"/>
  <c r="T27" i="19"/>
  <c r="X26" i="19"/>
  <c r="U26" i="19"/>
  <c r="T26" i="19"/>
  <c r="X25" i="19"/>
  <c r="U25" i="19"/>
  <c r="T25" i="19"/>
  <c r="X24" i="19"/>
  <c r="U24" i="19"/>
  <c r="T24" i="19"/>
  <c r="X23" i="19"/>
  <c r="U23" i="19"/>
  <c r="T23" i="19"/>
  <c r="X22" i="19"/>
  <c r="U22" i="19"/>
  <c r="T22" i="19"/>
  <c r="X21" i="19"/>
  <c r="U21" i="19"/>
  <c r="T21" i="19"/>
  <c r="X20" i="19"/>
  <c r="U20" i="19"/>
  <c r="T20" i="19"/>
  <c r="X19" i="19"/>
  <c r="U19" i="19"/>
  <c r="T19" i="19"/>
  <c r="X18" i="19"/>
  <c r="U18" i="19"/>
  <c r="T18" i="19"/>
  <c r="X17" i="19"/>
  <c r="U17" i="19"/>
  <c r="T17" i="19"/>
  <c r="X16" i="19"/>
  <c r="U16" i="19"/>
  <c r="T16" i="19"/>
  <c r="X15" i="19"/>
  <c r="U15" i="19"/>
  <c r="T15" i="19"/>
  <c r="X14" i="19"/>
  <c r="U14" i="19"/>
  <c r="T14" i="19"/>
  <c r="X13" i="19"/>
  <c r="U13" i="19"/>
  <c r="T13" i="19"/>
  <c r="X12" i="19"/>
  <c r="U12" i="19"/>
  <c r="T12" i="19"/>
  <c r="X11" i="19"/>
  <c r="U11" i="19"/>
  <c r="T11" i="19"/>
  <c r="X10" i="19"/>
  <c r="U10" i="19"/>
  <c r="T10" i="19"/>
  <c r="X5" i="19"/>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<sst xmlns="http://schemas.openxmlformats.org/spreadsheetml/2006/main" count="102" uniqueCount="67">
  <si>
    <t>Evaluation Model for Solicitation Number 25-RFQ-005 Wireline Ethernet or Fixed Wireless Services</t>
  </si>
  <si>
    <t>CTS to Complete</t>
  </si>
  <si>
    <t xml:space="preserve">Vendor To Complete </t>
  </si>
  <si>
    <t>Scoring</t>
  </si>
  <si>
    <t xml:space="preserve">Supplemental Bandwidth Examples (M) See Section 4 of the RFQ        
</t>
  </si>
  <si>
    <t>Evaluation Values</t>
  </si>
  <si>
    <t>Site Name</t>
  </si>
  <si>
    <t>Site Address</t>
  </si>
  <si>
    <t>Site Contact(s)</t>
  </si>
  <si>
    <t>Service to terminate to this location:</t>
  </si>
  <si>
    <t>Floor Map Included (Y/N)</t>
  </si>
  <si>
    <t>Guaranteed Install Interval (days)</t>
  </si>
  <si>
    <t>Initial Proposed Bandwidth</t>
  </si>
  <si>
    <t>Local Loop Type Fiber = 40
Wireless = 20
Copper = 10</t>
  </si>
  <si>
    <t xml:space="preserve">Timeline Points
</t>
  </si>
  <si>
    <t xml:space="preserve">Cost Points
</t>
  </si>
  <si>
    <t>Special Mandatory Requirements- (such as special term length, E-rate site, background check needed, optical handoff type, diverse path, site survey required, etc.)</t>
  </si>
  <si>
    <t>(MS) If Vendor can commit to a shorter Install Interval, please state the number of days.</t>
  </si>
  <si>
    <t>(M) Local loop type to the site address (fiber, copper, or fixed wireless)</t>
  </si>
  <si>
    <t>(MS) MRC</t>
  </si>
  <si>
    <t>(MS) NRC</t>
  </si>
  <si>
    <t>MRC (100M)</t>
  </si>
  <si>
    <t>MRC (1G)</t>
  </si>
  <si>
    <t>Timeline</t>
  </si>
  <si>
    <t>Cost</t>
  </si>
  <si>
    <t xml:space="preserve">Local Loop Type Fiber = 40 
Wireless = 20 
Copper = 10 </t>
  </si>
  <si>
    <t>Example1234</t>
  </si>
  <si>
    <t>1500 Lincoln Ave SW
Olympia, WA 98504</t>
  </si>
  <si>
    <t xml:space="preserve">Mr. John Doe
360-555-1234
email@email.com </t>
  </si>
  <si>
    <t>Install extended handoff per attached site map (DOLC0518 Floor plan.pdf)</t>
  </si>
  <si>
    <t>YES</t>
  </si>
  <si>
    <t>10M</t>
  </si>
  <si>
    <t>40,20,10</t>
  </si>
  <si>
    <t xml:space="preserve">1. The Vendor shall: </t>
  </si>
  <si>
    <t>VE-WAL3604/DSHS2065/LTS-DSHS2065</t>
  </si>
  <si>
    <t>1371 W Pine St                                                                               Walla Walla, WA 99362-9496</t>
  </si>
  <si>
    <t>Liz Leona
360-789-9211, 360-407-8739
liz.leona@dshs.wa.gov</t>
  </si>
  <si>
    <t>Install extended handoff to LAN Room 109, refer to the attached site map (DSHS2065_Walla Walla-1371 Pine Street-Space Usage FY24.pdf.crdownload.pdf). Demarc/Vendor NID/Ethernet switch to be located no further than 10 feet from DSHS router in the same room as the current circuit.</t>
  </si>
  <si>
    <t>100M</t>
  </si>
  <si>
    <t>This is a multi-port / multi-VLAN request.
	1.  Vendor to deliver 2 ports / 2 VLANs - one VLAN per port.
	2.  CTS / WaTech will assign VLAN numbers on Tech Order.
	3.  Vendor to clearly label their handoff device at the end site, with the CTS / WaTech provided site name.
	4.  Vendor to provide the VLAN to port assignment details with the completion notice.  For example - VLAN A on port 1, VLAN B on port 2, etc.
	5.  Vendor to provide an aggregate circuit at the bandwidth specified in this RFQ.  CTS / WaTech will police and shape the traffic for each VLAN.                                                                                               ***Per DSHS, the building owner will not allow equipment mounted above six feet from the ground on the building exterior. DSHS requires the use of existing pathways, and requires vendor's installation drawing prior to work being done. Customer is requesting installation of vendor equipment capable for future upgrade.***</t>
  </si>
  <si>
    <t>Fiber</t>
  </si>
  <si>
    <t>N/A</t>
  </si>
  <si>
    <t>SREC911</t>
  </si>
  <si>
    <t>1620 N Rebecca St, Spokane WA 99217-7200</t>
  </si>
  <si>
    <t>Brandon Childs                                            509-808-4833                                               brandon.childs@srec911.org</t>
  </si>
  <si>
    <t>Handoff room requested to be Equipment room # 46 (see attached site map see "SREC911 Floor Plan.pdf"). Demarc/NID should be within 10 ft of the customer device.</t>
  </si>
  <si>
    <t>The customer leases the building from the Spokane Fire Department. Contact for them would be David Stockdill and can be reached at 509-435-7080.</t>
  </si>
  <si>
    <t>DFWCOLV</t>
  </si>
  <si>
    <t>755 South Main Street
Colville, WA 99114-2507</t>
  </si>
  <si>
    <r>
      <rPr>
        <b/>
        <u/>
        <sz val="12"/>
        <color theme="1"/>
        <rFont val="Calibri"/>
        <family val="2"/>
        <scheme val="minor"/>
      </rPr>
      <t>Site Contact:</t>
    </r>
    <r>
      <rPr>
        <b/>
        <sz val="12"/>
        <color theme="1"/>
        <rFont val="Calibri"/>
        <family val="2"/>
        <scheme val="minor"/>
      </rPr>
      <t xml:space="preserve">
Bill Baker
509-690-2563
bill.baker@dfw.wa.gov
</t>
    </r>
    <r>
      <rPr>
        <b/>
        <u/>
        <sz val="12"/>
        <color theme="1"/>
        <rFont val="Calibri"/>
        <family val="2"/>
        <scheme val="minor"/>
      </rPr>
      <t>Building Contact:</t>
    </r>
    <r>
      <rPr>
        <b/>
        <sz val="12"/>
        <color theme="1"/>
        <rFont val="Calibri"/>
        <family val="2"/>
        <scheme val="minor"/>
      </rPr>
      <t xml:space="preserve">
Anna Lowell anna.lowell@usda.gov
</t>
    </r>
  </si>
  <si>
    <t>Install extended handoff per attached site map (DFWCOLV - Site Map.pdf) and LCON.</t>
  </si>
  <si>
    <t>1. Install extended handoff to within 10 feet of DFW edge device per site contact.
2. Permission from building contact is required to alter the building in any way (affixing, penetrations, etc.)
3. 48-hour lead time required for site access with company and technician name included in access request.   All persons are required to comply with DFW's COVID precautions.
4. Copper handoff</t>
  </si>
  <si>
    <t>ESD2505</t>
  </si>
  <si>
    <t>2601 Pacific Ave N, Long Beach, WA 98631-3864</t>
  </si>
  <si>
    <t>Eric Wojtach
360-706-3261
eric.wojtach@esd.wa.gov</t>
  </si>
  <si>
    <t xml:space="preserve">Install extended handoff per site map (ESD2505-site map.pdf)  Install witin 10ft of current hand off and provide clear pictures of the device and room upon completion.  </t>
  </si>
  <si>
    <t xml:space="preserve">State leased building. 
Please install extended handoff within 10' of customers current handoff.   Please provde pictures of equipment and location in room with completion notice. </t>
  </si>
  <si>
    <t>DOLC2723</t>
  </si>
  <si>
    <t>Tacoma License &amp; Title Office
2310 Mildred St. W Suite 119, 
University Place, WA 98466-6054</t>
  </si>
  <si>
    <t>access contact:
DOL Network Support
360-664-4904
DLISNetTelSup@dol.wa.gov
Office Contact:
Jean or Samantha Flynn
Office: 253-212-1954
Email: tacomalicense@hotmail.com</t>
  </si>
  <si>
    <t>Install extended handoff per attached site map (DOLC2723 Office Layout with router circled as of 2024.pdf)</t>
  </si>
  <si>
    <t>DFWLATHROP</t>
  </si>
  <si>
    <t>9628 Lathrop Industrial Dr
Olympia, WA 98512-9188</t>
  </si>
  <si>
    <r>
      <rPr>
        <b/>
        <u/>
        <sz val="12"/>
        <rFont val="Calibri"/>
        <family val="2"/>
        <scheme val="minor"/>
      </rPr>
      <t>Site Contact:</t>
    </r>
    <r>
      <rPr>
        <b/>
        <sz val="12"/>
        <rFont val="Calibri"/>
        <family val="2"/>
        <scheme val="minor"/>
      </rPr>
      <t xml:space="preserve">
Brandon Seibel
360-870-9197
Brandon.Seibel@dfw.wa.gov
</t>
    </r>
    <r>
      <rPr>
        <b/>
        <u/>
        <sz val="12"/>
        <rFont val="Calibri"/>
        <family val="2"/>
        <scheme val="minor"/>
      </rPr>
      <t>Building Contact:</t>
    </r>
    <r>
      <rPr>
        <b/>
        <sz val="12"/>
        <rFont val="Calibri"/>
        <family val="2"/>
        <scheme val="minor"/>
      </rPr>
      <t xml:space="preserve">
Michele Brady
360-561-3729
michele.brady@dfw.wa.gov
</t>
    </r>
  </si>
  <si>
    <t>Install extended handoff per attached site map (DFWLATHROP - Site Map.pdf) and LCON.</t>
  </si>
  <si>
    <t>1000M (1G)</t>
  </si>
  <si>
    <t>1. Install extended handoff to within 10 feet of DFW edge device per site contact.
2. Permission from building contact is required to alter the building in any way (affixing, penetrations, etc.)
3. 48-hour lead time required for site access with company and technician name included in access request.   All persons are required to comply with DFW's COVID precautions.
4. Law enforcement location; bring photo ID.
5. Copper handoff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</si>
</sst>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7" formatCode="&quot;$&quot;#,##0.00_);\(&quot;$&quot;#,##0.00\)"/>
    <numFmt numFmtId="44" formatCode="_(&quot;$&quot;* #,##0.00_);_(&quot;$&quot;* \(#,##0.00\);_(&quot;$&quot;* &quot;-&quot;??_);_(@_)"/>
    <numFmt numFmtId="43" formatCode="_(* #,##0.00_);_(* \(#,##0.00\);_(* &quot;-&quot;??_);_(@_)"/>
    <numFmt numFmtId="164" formatCode="_(&quot;$&quot;* #,##0_);_(&quot;$&quot;* \(#,##0\);_(&quot;$&quot;* &quot;-&quot;??_);_(@_)"/>
  </numFmts>
  <fonts count="27">
    <font>
      <sz val="11"/>
      <color theme="1"/>
      <name val="Calibri"/>
      <family val="2"/>
      <scheme val="minor"/>
    </font>
    <font>
      <sz val="11"/>
      <color theme="1"/>
      <name val="Calibri"/>
      <family val="2"/>
      <scheme val="minor"/>
    </font>
    <font>
      <sz val="12"/>
      <color theme="1"/>
      <name val="Calibri"/>
      <family val="2"/>
      <scheme val="minor"/>
    </font>
    <font>
      <b/>
      <i/>
      <sz val="12"/>
      <color theme="1"/>
      <name val="Calibri"/>
      <family val="2"/>
      <scheme val="minor"/>
    </font>
    <font>
      <b/>
      <sz val="12"/>
      <color theme="1"/>
      <name val="Calibri"/>
      <family val="2"/>
      <scheme val="minor"/>
    </font>
    <font>
      <b/>
      <sz val="12"/>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2"/>
      <color rgb="FFC00000"/>
      <name val="Calibri"/>
      <family val="2"/>
      <scheme val="minor"/>
    </font>
    <font>
      <sz val="8"/>
      <name val="Calibri"/>
      <family val="2"/>
      <scheme val="minor"/>
    </font>
    <font>
      <b/>
      <u/>
      <sz val="12"/>
      <color theme="1"/>
      <name val="Calibri"/>
      <family val="2"/>
      <scheme val="minor"/>
    </font>
    <font>
      <b/>
      <u/>
      <sz val="12"/>
      <name val="Calibri"/>
      <family val="2"/>
      <scheme val="minor"/>
    </font>
    <font>
      <b/>
      <sz val="11"/>
      <name val="Calibri"/>
      <family val="2"/>
      <scheme val="minor"/>
    </font>
  </fonts>
  <fills count="45">
    <fill>
      <patternFill patternType="none"/>
    </fill>
    <fill>
      <patternFill patternType="gray125"/>
    </fill>
    <fill>
      <patternFill patternType="solid">
        <fgColor theme="6" tint="0.59999389629810485"/>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gray0625"/>
    </fill>
    <fill>
      <patternFill patternType="gray0625">
        <bgColor theme="6" tint="0.59999389629810485"/>
      </patternFill>
    </fill>
    <fill>
      <patternFill patternType="solid">
        <fgColor indexed="65"/>
        <bgColor indexed="64"/>
      </patternFill>
    </fill>
    <fill>
      <patternFill patternType="solid">
        <fgColor indexed="65"/>
        <bgColor theme="0"/>
      </patternFill>
    </fill>
    <fill>
      <patternFill patternType="solid">
        <fgColor theme="6" tint="0.59999389629810485"/>
        <bgColor theme="0"/>
      </patternFill>
    </fill>
    <fill>
      <patternFill patternType="gray0625">
        <bgColor rgb="FFFFFF00"/>
      </patternFill>
    </fill>
  </fills>
  <borders count="2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double">
        <color indexed="64"/>
      </left>
      <right style="medium">
        <color indexed="64"/>
      </right>
      <top style="hair">
        <color auto="1"/>
      </top>
      <bottom style="hair">
        <color auto="1"/>
      </bottom>
      <diagonal/>
    </border>
    <border>
      <left/>
      <right style="hair">
        <color auto="1"/>
      </right>
      <top style="hair">
        <color auto="1"/>
      </top>
      <bottom style="hair">
        <color auto="1"/>
      </bottom>
      <diagonal/>
    </border>
    <border>
      <left style="medium">
        <color auto="1"/>
      </left>
      <right style="double">
        <color indexed="64"/>
      </right>
      <top style="hair">
        <color auto="1"/>
      </top>
      <bottom style="hair">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double">
        <color indexed="64"/>
      </right>
      <top style="medium">
        <color indexed="64"/>
      </top>
      <bottom style="thin">
        <color indexed="64"/>
      </bottom>
      <diagonal/>
    </border>
    <border>
      <left style="double">
        <color indexed="64"/>
      </left>
      <right style="medium">
        <color indexed="64"/>
      </right>
      <top style="medium">
        <color indexed="64"/>
      </top>
      <bottom style="thin">
        <color indexed="64"/>
      </bottom>
      <diagonal/>
    </border>
    <border>
      <left style="medium">
        <color indexed="64"/>
      </left>
      <right style="double">
        <color indexed="64"/>
      </right>
      <top style="thin">
        <color indexed="64"/>
      </top>
      <bottom style="thin">
        <color indexed="64"/>
      </bottom>
      <diagonal/>
    </border>
    <border>
      <left style="double">
        <color indexed="64"/>
      </left>
      <right style="medium">
        <color indexed="64"/>
      </right>
      <top style="thin">
        <color indexed="64"/>
      </top>
      <bottom style="thin">
        <color indexed="64"/>
      </bottom>
      <diagonal/>
    </border>
  </borders>
  <cellStyleXfs count="48">
    <xf numFmtId="0" fontId="0" fillId="0" borderId="0"/>
    <xf numFmtId="44" fontId="1" fillId="0" borderId="0" applyFont="0" applyFill="0" applyBorder="0" applyAlignment="0" applyProtection="0"/>
    <xf numFmtId="43" fontId="1" fillId="0" borderId="0" applyFont="0" applyFill="0" applyBorder="0" applyAlignment="0" applyProtection="0"/>
    <xf numFmtId="0" fontId="6" fillId="0" borderId="0" applyNumberFormat="0" applyFill="0" applyBorder="0" applyAlignment="0" applyProtection="0"/>
    <xf numFmtId="0" fontId="7" fillId="0" borderId="1" applyNumberFormat="0" applyFill="0" applyAlignment="0" applyProtection="0"/>
    <xf numFmtId="0" fontId="8" fillId="0" borderId="2" applyNumberFormat="0" applyFill="0" applyAlignment="0" applyProtection="0"/>
    <xf numFmtId="0" fontId="9" fillId="0" borderId="3" applyNumberFormat="0" applyFill="0" applyAlignment="0" applyProtection="0"/>
    <xf numFmtId="0" fontId="9" fillId="0" borderId="0" applyNumberFormat="0" applyFill="0" applyBorder="0" applyAlignment="0" applyProtection="0"/>
    <xf numFmtId="0" fontId="10" fillId="7" borderId="0" applyNumberFormat="0" applyBorder="0" applyAlignment="0" applyProtection="0"/>
    <xf numFmtId="0" fontId="11" fillId="8" borderId="0" applyNumberFormat="0" applyBorder="0" applyAlignment="0" applyProtection="0"/>
    <xf numFmtId="0" fontId="12" fillId="9" borderId="0" applyNumberFormat="0" applyBorder="0" applyAlignment="0" applyProtection="0"/>
    <xf numFmtId="0" fontId="13" fillId="10" borderId="4" applyNumberFormat="0" applyAlignment="0" applyProtection="0"/>
    <xf numFmtId="0" fontId="14" fillId="11" borderId="5" applyNumberFormat="0" applyAlignment="0" applyProtection="0"/>
    <xf numFmtId="0" fontId="15" fillId="11" borderId="4" applyNumberFormat="0" applyAlignment="0" applyProtection="0"/>
    <xf numFmtId="0" fontId="16" fillId="0" borderId="6" applyNumberFormat="0" applyFill="0" applyAlignment="0" applyProtection="0"/>
    <xf numFmtId="0" fontId="17" fillId="12" borderId="7" applyNumberFormat="0" applyAlignment="0" applyProtection="0"/>
    <xf numFmtId="0" fontId="18" fillId="0" borderId="0" applyNumberFormat="0" applyFill="0" applyBorder="0" applyAlignment="0" applyProtection="0"/>
    <xf numFmtId="0" fontId="1" fillId="13" borderId="8" applyNumberFormat="0" applyFont="0" applyAlignment="0" applyProtection="0"/>
    <xf numFmtId="0" fontId="19" fillId="0" borderId="0" applyNumberFormat="0" applyFill="0" applyBorder="0" applyAlignment="0" applyProtection="0"/>
    <xf numFmtId="0" fontId="20" fillId="0" borderId="9" applyNumberFormat="0" applyFill="0" applyAlignment="0" applyProtection="0"/>
    <xf numFmtId="0" fontId="2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21" fillId="17" borderId="0" applyNumberFormat="0" applyBorder="0" applyAlignment="0" applyProtection="0"/>
    <xf numFmtId="0" fontId="2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21" fillId="25" borderId="0" applyNumberFormat="0" applyBorder="0" applyAlignment="0" applyProtection="0"/>
    <xf numFmtId="0" fontId="2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21" fillId="29" borderId="0" applyNumberFormat="0" applyBorder="0" applyAlignment="0" applyProtection="0"/>
    <xf numFmtId="0" fontId="2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1" fillId="33" borderId="0" applyNumberFormat="0" applyBorder="0" applyAlignment="0" applyProtection="0"/>
    <xf numFmtId="0" fontId="21"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21" fillId="37" borderId="0" applyNumberFormat="0" applyBorder="0" applyAlignment="0" applyProtection="0"/>
    <xf numFmtId="7" fontId="2" fillId="39" borderId="11">
      <alignment horizontal="left" vertical="top" wrapText="1"/>
    </xf>
    <xf numFmtId="7" fontId="2" fillId="40" borderId="11">
      <alignment horizontal="left" vertical="top" wrapText="1"/>
    </xf>
    <xf numFmtId="7" fontId="2" fillId="2" borderId="10">
      <alignment horizontal="left" vertical="top" wrapText="1"/>
    </xf>
    <xf numFmtId="7" fontId="2" fillId="0" borderId="10">
      <alignment horizontal="center" vertical="top" wrapText="1"/>
    </xf>
  </cellStyleXfs>
  <cellXfs count="98">
    <xf numFmtId="0" fontId="0" fillId="0" borderId="0" xfId="0"/>
    <xf numFmtId="7" fontId="2" fillId="40" borderId="12" xfId="45" applyBorder="1">
      <alignment horizontal="left" vertical="top" wrapText="1"/>
    </xf>
    <xf numFmtId="7" fontId="2" fillId="39" borderId="12" xfId="44" applyBorder="1">
      <alignment horizontal="left" vertical="top" wrapText="1"/>
    </xf>
    <xf numFmtId="7" fontId="2" fillId="39" borderId="10" xfId="44" applyBorder="1">
      <alignment horizontal="left" vertical="top" wrapText="1"/>
    </xf>
    <xf numFmtId="0" fontId="5" fillId="0" borderId="13" xfId="0" applyFont="1" applyBorder="1"/>
    <xf numFmtId="0" fontId="22" fillId="0" borderId="13" xfId="0" applyFont="1" applyBorder="1" applyAlignment="1">
      <alignment vertical="top" wrapText="1"/>
    </xf>
    <xf numFmtId="0" fontId="4" fillId="5" borderId="13" xfId="0" applyFont="1" applyFill="1" applyBorder="1" applyAlignment="1">
      <alignment horizontal="left" vertical="top"/>
    </xf>
    <xf numFmtId="0" fontId="4" fillId="5" borderId="13" xfId="0" applyFont="1" applyFill="1" applyBorder="1" applyAlignment="1">
      <alignment horizontal="left" vertical="top" wrapText="1"/>
    </xf>
    <xf numFmtId="0" fontId="4" fillId="6" borderId="13" xfId="0" applyFont="1" applyFill="1" applyBorder="1" applyAlignment="1">
      <alignment horizontal="left" vertical="top" wrapText="1"/>
    </xf>
    <xf numFmtId="1" fontId="4" fillId="6" borderId="13" xfId="0" applyNumberFormat="1" applyFont="1" applyFill="1" applyBorder="1" applyAlignment="1">
      <alignment horizontal="left" vertical="top" wrapText="1"/>
    </xf>
    <xf numFmtId="0" fontId="5" fillId="0" borderId="13" xfId="0" applyFont="1" applyBorder="1" applyAlignment="1">
      <alignment horizontal="left" wrapText="1"/>
    </xf>
    <xf numFmtId="0" fontId="4" fillId="2" borderId="13" xfId="0" applyFont="1" applyFill="1" applyBorder="1" applyAlignment="1">
      <alignment vertical="top" wrapText="1"/>
    </xf>
    <xf numFmtId="0" fontId="4" fillId="0" borderId="13" xfId="0" applyFont="1" applyBorder="1" applyAlignment="1">
      <alignment horizontal="left" vertical="top" wrapText="1"/>
    </xf>
    <xf numFmtId="0" fontId="5" fillId="0" borderId="13" xfId="0" applyFont="1" applyBorder="1" applyAlignment="1">
      <alignment horizontal="left" vertical="top" wrapText="1"/>
    </xf>
    <xf numFmtId="0" fontId="4" fillId="0" borderId="13" xfId="2" applyNumberFormat="1" applyFont="1" applyBorder="1" applyAlignment="1">
      <alignment horizontal="left" vertical="top" wrapText="1"/>
    </xf>
    <xf numFmtId="164" fontId="4" fillId="0" borderId="13" xfId="1" applyNumberFormat="1" applyFont="1" applyBorder="1" applyAlignment="1">
      <alignment horizontal="left" vertical="top" wrapText="1"/>
    </xf>
    <xf numFmtId="1" fontId="4" fillId="4" borderId="13" xfId="0" applyNumberFormat="1" applyFont="1" applyFill="1" applyBorder="1" applyAlignment="1">
      <alignment horizontal="left" vertical="top" wrapText="1"/>
    </xf>
    <xf numFmtId="0" fontId="20" fillId="0" borderId="13" xfId="0" applyFont="1" applyBorder="1"/>
    <xf numFmtId="0" fontId="4" fillId="44" borderId="13" xfId="0" applyFont="1" applyFill="1" applyBorder="1" applyAlignment="1">
      <alignment horizontal="left" vertical="top" wrapText="1"/>
    </xf>
    <xf numFmtId="0" fontId="4" fillId="38" borderId="13" xfId="0" applyFont="1" applyFill="1" applyBorder="1" applyAlignment="1">
      <alignment horizontal="left" vertical="top" wrapText="1"/>
    </xf>
    <xf numFmtId="0" fontId="3" fillId="44" borderId="13" xfId="2" applyNumberFormat="1" applyFont="1" applyFill="1" applyBorder="1" applyAlignment="1">
      <alignment horizontal="left" vertical="top" wrapText="1"/>
    </xf>
    <xf numFmtId="164" fontId="3" fillId="44" borderId="13" xfId="1" applyNumberFormat="1" applyFont="1" applyFill="1" applyBorder="1" applyAlignment="1">
      <alignment horizontal="left" vertical="top" wrapText="1"/>
    </xf>
    <xf numFmtId="164" fontId="4" fillId="44" borderId="13" xfId="0" applyNumberFormat="1" applyFont="1" applyFill="1" applyBorder="1" applyAlignment="1">
      <alignment horizontal="left" vertical="top" wrapText="1"/>
    </xf>
    <xf numFmtId="1" fontId="4" fillId="44" borderId="13" xfId="0" applyNumberFormat="1" applyFont="1" applyFill="1" applyBorder="1" applyAlignment="1">
      <alignment horizontal="left" vertical="top" wrapText="1"/>
    </xf>
    <xf numFmtId="0" fontId="4" fillId="35" borderId="13" xfId="41" applyFont="1" applyBorder="1" applyAlignment="1">
      <alignment horizontal="left" vertical="top" wrapText="1"/>
    </xf>
    <xf numFmtId="0" fontId="4" fillId="2" borderId="13" xfId="2" applyNumberFormat="1" applyFont="1" applyFill="1" applyBorder="1" applyAlignment="1">
      <alignment horizontal="left" vertical="top" wrapText="1"/>
    </xf>
    <xf numFmtId="7" fontId="4" fillId="2" borderId="13" xfId="1" applyNumberFormat="1" applyFont="1" applyFill="1" applyBorder="1" applyAlignment="1">
      <alignment horizontal="left" vertical="top" wrapText="1"/>
    </xf>
    <xf numFmtId="7" fontId="4" fillId="2" borderId="13" xfId="46" applyFont="1" applyBorder="1">
      <alignment horizontal="left" vertical="top" wrapText="1"/>
    </xf>
    <xf numFmtId="164" fontId="4" fillId="4" borderId="13" xfId="0" applyNumberFormat="1" applyFont="1" applyFill="1" applyBorder="1" applyAlignment="1">
      <alignment horizontal="left" vertical="top" wrapText="1"/>
    </xf>
    <xf numFmtId="0" fontId="5" fillId="41" borderId="13" xfId="0" applyFont="1" applyFill="1" applyBorder="1" applyAlignment="1">
      <alignment horizontal="left" vertical="top" wrapText="1"/>
    </xf>
    <xf numFmtId="0" fontId="4" fillId="0" borderId="13" xfId="41" applyFont="1" applyFill="1" applyBorder="1" applyAlignment="1">
      <alignment horizontal="left" vertical="top" wrapText="1"/>
    </xf>
    <xf numFmtId="0" fontId="4" fillId="41" borderId="13" xfId="0" applyFont="1" applyFill="1" applyBorder="1" applyAlignment="1">
      <alignment horizontal="left" vertical="top" wrapText="1"/>
    </xf>
    <xf numFmtId="0" fontId="4" fillId="41" borderId="13" xfId="2" applyNumberFormat="1" applyFont="1" applyFill="1" applyBorder="1" applyAlignment="1">
      <alignment horizontal="left" vertical="top" wrapText="1"/>
    </xf>
    <xf numFmtId="7" fontId="4" fillId="41" borderId="13" xfId="1" applyNumberFormat="1" applyFont="1" applyFill="1" applyBorder="1" applyAlignment="1">
      <alignment horizontal="left" vertical="top" wrapText="1"/>
    </xf>
    <xf numFmtId="7" fontId="4" fillId="6" borderId="13" xfId="1" applyNumberFormat="1" applyFont="1" applyFill="1" applyBorder="1" applyAlignment="1">
      <alignment horizontal="left" vertical="top" wrapText="1"/>
    </xf>
    <xf numFmtId="0" fontId="4" fillId="2" borderId="13" xfId="46" applyNumberFormat="1" applyFont="1" applyBorder="1">
      <alignment horizontal="left" vertical="top" wrapText="1"/>
    </xf>
    <xf numFmtId="0" fontId="4" fillId="6" borderId="13" xfId="2" applyNumberFormat="1" applyFont="1" applyFill="1" applyBorder="1" applyAlignment="1">
      <alignment horizontal="left" vertical="top" wrapText="1"/>
    </xf>
    <xf numFmtId="0" fontId="5" fillId="4" borderId="13" xfId="0" applyFont="1" applyFill="1" applyBorder="1" applyAlignment="1">
      <alignment horizontal="left" vertical="top" wrapText="1"/>
    </xf>
    <xf numFmtId="0" fontId="5" fillId="6" borderId="13" xfId="0" applyFont="1" applyFill="1" applyBorder="1" applyAlignment="1">
      <alignment horizontal="left" vertical="top" wrapText="1"/>
    </xf>
    <xf numFmtId="0" fontId="5" fillId="2" borderId="13" xfId="0" applyFont="1" applyFill="1" applyBorder="1" applyAlignment="1">
      <alignment horizontal="left" vertical="top" wrapText="1"/>
    </xf>
    <xf numFmtId="0" fontId="5" fillId="2" borderId="13" xfId="2" applyNumberFormat="1" applyFont="1" applyFill="1" applyBorder="1" applyAlignment="1">
      <alignment horizontal="left" vertical="top" wrapText="1"/>
    </xf>
    <xf numFmtId="7" fontId="5" fillId="2" borderId="13" xfId="1" applyNumberFormat="1" applyFont="1" applyFill="1" applyBorder="1" applyAlignment="1">
      <alignment horizontal="left" vertical="top" wrapText="1"/>
    </xf>
    <xf numFmtId="1" fontId="20" fillId="0" borderId="13" xfId="0" applyNumberFormat="1" applyFont="1" applyBorder="1"/>
    <xf numFmtId="0" fontId="26" fillId="0" borderId="13" xfId="0" applyFont="1" applyBorder="1"/>
    <xf numFmtId="0" fontId="4" fillId="2" borderId="14" xfId="0" applyFont="1" applyFill="1" applyBorder="1" applyAlignment="1">
      <alignment vertical="top" wrapText="1"/>
    </xf>
    <xf numFmtId="164" fontId="4" fillId="0" borderId="14" xfId="1" applyNumberFormat="1" applyFont="1" applyBorder="1" applyAlignment="1">
      <alignment horizontal="left" vertical="top" wrapText="1"/>
    </xf>
    <xf numFmtId="164" fontId="3" fillId="44" borderId="14" xfId="1" applyNumberFormat="1" applyFont="1" applyFill="1" applyBorder="1" applyAlignment="1">
      <alignment horizontal="left" vertical="top" wrapText="1"/>
    </xf>
    <xf numFmtId="7" fontId="4" fillId="2" borderId="14" xfId="46" applyFont="1" applyBorder="1">
      <alignment horizontal="left" vertical="top" wrapText="1"/>
    </xf>
    <xf numFmtId="7" fontId="4" fillId="6" borderId="14" xfId="1" applyNumberFormat="1" applyFont="1" applyFill="1" applyBorder="1" applyAlignment="1">
      <alignment horizontal="left" vertical="top" wrapText="1"/>
    </xf>
    <xf numFmtId="7" fontId="4" fillId="2" borderId="14" xfId="1" applyNumberFormat="1" applyFont="1" applyFill="1" applyBorder="1" applyAlignment="1">
      <alignment horizontal="left" vertical="top" wrapText="1"/>
    </xf>
    <xf numFmtId="7" fontId="4" fillId="41" borderId="14" xfId="1" applyNumberFormat="1" applyFont="1" applyFill="1" applyBorder="1" applyAlignment="1">
      <alignment horizontal="left" vertical="top" wrapText="1"/>
    </xf>
    <xf numFmtId="7" fontId="5" fillId="2" borderId="14" xfId="1" applyNumberFormat="1" applyFont="1" applyFill="1" applyBorder="1" applyAlignment="1">
      <alignment horizontal="left" vertical="top" wrapText="1"/>
    </xf>
    <xf numFmtId="0" fontId="4" fillId="4" borderId="15" xfId="0" applyFont="1" applyFill="1" applyBorder="1" applyAlignment="1">
      <alignment horizontal="left" vertical="top" wrapText="1"/>
    </xf>
    <xf numFmtId="0" fontId="4" fillId="44" borderId="15" xfId="0" applyFont="1" applyFill="1" applyBorder="1" applyAlignment="1">
      <alignment horizontal="left" vertical="top" wrapText="1"/>
    </xf>
    <xf numFmtId="0" fontId="4" fillId="0" borderId="19" xfId="1" applyNumberFormat="1" applyFont="1" applyBorder="1" applyAlignment="1">
      <alignment horizontal="left" vertical="top" wrapText="1"/>
    </xf>
    <xf numFmtId="0" fontId="4" fillId="0" borderId="20" xfId="1" applyNumberFormat="1" applyFont="1" applyBorder="1" applyAlignment="1">
      <alignment horizontal="left" vertical="top" wrapText="1"/>
    </xf>
    <xf numFmtId="164" fontId="3" fillId="44" borderId="19" xfId="1" applyNumberFormat="1" applyFont="1" applyFill="1" applyBorder="1" applyAlignment="1">
      <alignment horizontal="left" vertical="top" wrapText="1"/>
    </xf>
    <xf numFmtId="164" fontId="3" fillId="44" borderId="20" xfId="1" applyNumberFormat="1" applyFont="1" applyFill="1" applyBorder="1" applyAlignment="1">
      <alignment horizontal="left" vertical="top" wrapText="1"/>
    </xf>
    <xf numFmtId="7" fontId="4" fillId="2" borderId="20" xfId="45" applyFont="1" applyFill="1" applyBorder="1">
      <alignment horizontal="left" vertical="top" wrapText="1"/>
    </xf>
    <xf numFmtId="7" fontId="4" fillId="41" borderId="20" xfId="44" applyFont="1" applyFill="1" applyBorder="1">
      <alignment horizontal="left" vertical="top" wrapText="1"/>
    </xf>
    <xf numFmtId="7" fontId="4" fillId="2" borderId="19" xfId="45" applyFont="1" applyFill="1" applyBorder="1">
      <alignment horizontal="left" vertical="top" wrapText="1"/>
    </xf>
    <xf numFmtId="7" fontId="4" fillId="2" borderId="20" xfId="46" applyFont="1" applyBorder="1">
      <alignment horizontal="left" vertical="top" wrapText="1"/>
    </xf>
    <xf numFmtId="7" fontId="4" fillId="6" borderId="20" xfId="45" applyFont="1" applyFill="1" applyBorder="1">
      <alignment horizontal="left" vertical="top" wrapText="1"/>
    </xf>
    <xf numFmtId="7" fontId="4" fillId="2" borderId="19" xfId="46" applyFont="1" applyBorder="1">
      <alignment horizontal="left" vertical="top" wrapText="1"/>
    </xf>
    <xf numFmtId="7" fontId="2" fillId="40" borderId="10" xfId="45" applyBorder="1">
      <alignment horizontal="left" vertical="top" wrapText="1"/>
    </xf>
    <xf numFmtId="7" fontId="4" fillId="6" borderId="19" xfId="45" applyFont="1" applyFill="1" applyBorder="1">
      <alignment horizontal="left" vertical="top" wrapText="1"/>
    </xf>
    <xf numFmtId="7" fontId="4" fillId="43" borderId="19" xfId="45" applyFont="1" applyFill="1" applyBorder="1">
      <alignment horizontal="left" vertical="top" wrapText="1"/>
    </xf>
    <xf numFmtId="7" fontId="4" fillId="43" borderId="20" xfId="1" applyNumberFormat="1" applyFont="1" applyFill="1" applyBorder="1" applyAlignment="1">
      <alignment horizontal="left" vertical="top" wrapText="1"/>
    </xf>
    <xf numFmtId="7" fontId="4" fillId="42" borderId="19" xfId="1" applyNumberFormat="1" applyFont="1" applyFill="1" applyBorder="1" applyAlignment="1">
      <alignment horizontal="left" vertical="top" wrapText="1"/>
    </xf>
    <xf numFmtId="7" fontId="4" fillId="42" borderId="20" xfId="44" applyFont="1" applyFill="1" applyBorder="1">
      <alignment horizontal="left" vertical="top" wrapText="1"/>
    </xf>
    <xf numFmtId="7" fontId="4" fillId="43" borderId="19" xfId="1" applyNumberFormat="1" applyFont="1" applyFill="1" applyBorder="1" applyAlignment="1">
      <alignment horizontal="left" vertical="top" wrapText="1"/>
    </xf>
    <xf numFmtId="7" fontId="4" fillId="43" borderId="20" xfId="45" applyFont="1" applyFill="1" applyBorder="1">
      <alignment horizontal="left" vertical="top" wrapText="1"/>
    </xf>
    <xf numFmtId="7" fontId="4" fillId="41" borderId="19" xfId="1" applyNumberFormat="1" applyFont="1" applyFill="1" applyBorder="1" applyAlignment="1">
      <alignment horizontal="left" vertical="top" wrapText="1"/>
    </xf>
    <xf numFmtId="7" fontId="4" fillId="2" borderId="19" xfId="1" applyNumberFormat="1" applyFont="1" applyFill="1" applyBorder="1" applyAlignment="1">
      <alignment horizontal="left" vertical="top" wrapText="1"/>
    </xf>
    <xf numFmtId="7" fontId="4" fillId="2" borderId="20" xfId="1" applyNumberFormat="1" applyFont="1" applyFill="1" applyBorder="1" applyAlignment="1">
      <alignment horizontal="left" vertical="top" wrapText="1"/>
    </xf>
    <xf numFmtId="7" fontId="4" fillId="41" borderId="19" xfId="47" applyFont="1" applyFill="1" applyBorder="1" applyAlignment="1">
      <alignment horizontal="left" vertical="top" wrapText="1"/>
    </xf>
    <xf numFmtId="7" fontId="4" fillId="2" borderId="19" xfId="1" applyNumberFormat="1" applyFont="1" applyFill="1" applyBorder="1" applyAlignment="1">
      <alignment vertical="top" wrapText="1"/>
    </xf>
    <xf numFmtId="7" fontId="4" fillId="41" borderId="19" xfId="47" applyFont="1" applyFill="1" applyBorder="1" applyAlignment="1">
      <alignment vertical="top" wrapText="1"/>
    </xf>
    <xf numFmtId="7" fontId="4" fillId="41" borderId="19" xfId="44" applyFont="1" applyFill="1" applyBorder="1">
      <alignment horizontal="left" vertical="top" wrapText="1"/>
    </xf>
    <xf numFmtId="7" fontId="4" fillId="40" borderId="19" xfId="45" applyFont="1" applyBorder="1">
      <alignment horizontal="left" vertical="top" wrapText="1"/>
    </xf>
    <xf numFmtId="7" fontId="4" fillId="39" borderId="19" xfId="44" applyFont="1" applyBorder="1">
      <alignment horizontal="left" vertical="top" wrapText="1"/>
    </xf>
    <xf numFmtId="7" fontId="4" fillId="2" borderId="19" xfId="46" applyFont="1" applyBorder="1" applyAlignment="1">
      <alignment vertical="top" wrapText="1"/>
    </xf>
    <xf numFmtId="7" fontId="4" fillId="2" borderId="20" xfId="44" applyFont="1" applyFill="1" applyBorder="1">
      <alignment horizontal="left" vertical="top" wrapText="1"/>
    </xf>
    <xf numFmtId="7" fontId="4" fillId="6" borderId="19" xfId="46" applyFont="1" applyFill="1" applyBorder="1" applyAlignment="1">
      <alignment vertical="top" wrapText="1"/>
    </xf>
    <xf numFmtId="7" fontId="4" fillId="39" borderId="20" xfId="44" applyFont="1" applyBorder="1">
      <alignment horizontal="left" vertical="top" wrapText="1"/>
    </xf>
    <xf numFmtId="7" fontId="5" fillId="2" borderId="19" xfId="46" applyFont="1" applyBorder="1" applyAlignment="1">
      <alignment vertical="top" wrapText="1"/>
    </xf>
    <xf numFmtId="7" fontId="5" fillId="2" borderId="20" xfId="44" applyFont="1" applyFill="1" applyBorder="1">
      <alignment horizontal="left" vertical="top" wrapText="1"/>
    </xf>
    <xf numFmtId="0" fontId="4" fillId="6" borderId="13" xfId="41" applyFont="1" applyFill="1" applyBorder="1" applyAlignment="1">
      <alignment horizontal="left" vertical="top" wrapText="1"/>
    </xf>
    <xf numFmtId="0" fontId="4" fillId="4" borderId="13" xfId="41" applyFont="1" applyFill="1" applyBorder="1" applyAlignment="1">
      <alignment horizontal="left" vertical="top" wrapText="1"/>
    </xf>
    <xf numFmtId="0" fontId="4" fillId="4" borderId="13" xfId="0" applyFont="1" applyFill="1" applyBorder="1" applyAlignment="1">
      <alignment horizontal="left" vertical="top" wrapText="1"/>
    </xf>
    <xf numFmtId="0" fontId="4" fillId="2" borderId="13" xfId="0" applyFont="1" applyFill="1" applyBorder="1" applyAlignment="1">
      <alignment horizontal="left" vertical="top" wrapText="1"/>
    </xf>
    <xf numFmtId="0" fontId="4" fillId="4" borderId="13" xfId="0" applyFont="1" applyFill="1" applyBorder="1" applyAlignment="1">
      <alignment horizontal="left" vertical="top" wrapText="1"/>
    </xf>
    <xf numFmtId="0" fontId="3" fillId="3" borderId="17" xfId="0" applyFont="1" applyFill="1" applyBorder="1" applyAlignment="1">
      <alignment horizontal="left" vertical="top" wrapText="1"/>
    </xf>
    <xf numFmtId="0" fontId="3" fillId="3" borderId="18" xfId="0" applyFont="1" applyFill="1" applyBorder="1" applyAlignment="1">
      <alignment horizontal="left" vertical="top" wrapText="1"/>
    </xf>
    <xf numFmtId="0" fontId="3" fillId="6" borderId="15" xfId="0" applyFont="1" applyFill="1" applyBorder="1" applyAlignment="1">
      <alignment horizontal="left" vertical="top" wrapText="1"/>
    </xf>
    <xf numFmtId="0" fontId="3" fillId="6" borderId="13" xfId="0" applyFont="1" applyFill="1" applyBorder="1" applyAlignment="1">
      <alignment horizontal="left" vertical="top" wrapText="1"/>
    </xf>
    <xf numFmtId="0" fontId="4" fillId="2" borderId="13" xfId="0" applyFont="1" applyFill="1" applyBorder="1" applyAlignment="1">
      <alignment horizontal="left" vertical="top" wrapText="1"/>
    </xf>
    <xf numFmtId="0" fontId="4" fillId="2" borderId="16" xfId="0" applyFont="1" applyFill="1" applyBorder="1" applyAlignment="1">
      <alignment horizontal="left" vertical="top" wrapText="1"/>
    </xf>
  </cellXfs>
  <cellStyles count="48">
    <cellStyle name="20% - Accent1" xfId="21" builtinId="30" customBuiltin="1"/>
    <cellStyle name="20% - Accent2" xfId="25" builtinId="34" customBuiltin="1"/>
    <cellStyle name="20% - Accent3" xfId="29" builtinId="38" customBuiltin="1"/>
    <cellStyle name="20% - Accent4" xfId="33" builtinId="42" customBuiltin="1"/>
    <cellStyle name="20% - Accent5" xfId="37" builtinId="46" customBuiltin="1"/>
    <cellStyle name="20% - Accent6" xfId="41" builtinId="50" customBuiltin="1"/>
    <cellStyle name="40% - Accent1" xfId="22" builtinId="31" customBuiltin="1"/>
    <cellStyle name="40% - Accent2" xfId="26" builtinId="35" customBuiltin="1"/>
    <cellStyle name="40% - Accent3" xfId="30" builtinId="39" customBuiltin="1"/>
    <cellStyle name="40% - Accent4" xfId="34" builtinId="43" customBuiltin="1"/>
    <cellStyle name="40% - Accent5" xfId="38" builtinId="47" customBuiltin="1"/>
    <cellStyle name="40% - Accent6" xfId="42" builtinId="51" customBuiltin="1"/>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9" builtinId="27" customBuiltin="1"/>
    <cellStyle name="Calculation" xfId="13" builtinId="22" customBuiltin="1"/>
    <cellStyle name="Check Cell" xfId="15" builtinId="23" customBuiltin="1"/>
    <cellStyle name="Comma" xfId="2" builtinId="3"/>
    <cellStyle name="Currency" xfId="1" builtinId="4"/>
    <cellStyle name="Explanatory Text" xfId="18" builtinId="53" customBuiltin="1"/>
    <cellStyle name="Good" xfId="8" builtinId="26" customBuiltin="1"/>
    <cellStyle name="Heading 1" xfId="4" builtinId="16" customBuiltin="1"/>
    <cellStyle name="Heading 2" xfId="5" builtinId="17" customBuiltin="1"/>
    <cellStyle name="Heading 3" xfId="6" builtinId="18" customBuiltin="1"/>
    <cellStyle name="Heading 4" xfId="7" builtinId="19" customBuiltin="1"/>
    <cellStyle name="Input" xfId="11" builtinId="20" customBuiltin="1"/>
    <cellStyle name="Linked Cell" xfId="14" builtinId="24" customBuiltin="1"/>
    <cellStyle name="MRC Green" xfId="46" xr:uid="{00000000-0005-0000-0000-000025000000}"/>
    <cellStyle name="MRC White" xfId="47" xr:uid="{00000000-0005-0000-0000-000026000000}"/>
    <cellStyle name="Neutral" xfId="10" builtinId="28" customBuiltin="1"/>
    <cellStyle name="Normal" xfId="0" builtinId="0"/>
    <cellStyle name="Note" xfId="17" builtinId="10" customBuiltin="1"/>
    <cellStyle name="Output" xfId="12" builtinId="21" customBuiltin="1"/>
    <cellStyle name="Shaded" xfId="44" xr:uid="{00000000-0005-0000-0000-00002B000000}"/>
    <cellStyle name="Shaded Green" xfId="45" xr:uid="{00000000-0005-0000-0000-00002C000000}"/>
    <cellStyle name="Title" xfId="3" builtinId="15" customBuiltin="1"/>
    <cellStyle name="Total" xfId="19" builtinId="25" customBuiltin="1"/>
    <cellStyle name="Warning Text" xfId="16" builtinId="11" customBuiltin="1"/>
  </cellStyles>
  <dxfs count="1">
    <dxf>
      <fill>
        <patternFill>
          <bgColor rgb="FFFF0000"/>
        </patternFill>
      </fill>
    </dxf>
  </dxfs>
  <tableStyles count="0" defaultTableStyle="TableStyleMedium9" defaultPivotStyle="PivotStyleLight16"/>
  <colors>
    <mruColors>
      <color rgb="FFFFCCFF"/>
      <color rgb="FF0000FF"/>
      <color rgb="FFCCFF99"/>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10</xdr:col>
      <xdr:colOff>294147</xdr:colOff>
      <xdr:row>8</xdr:row>
      <xdr:rowOff>126965</xdr:rowOff>
    </xdr:to>
    <xdr:sp macro="" textlink="">
      <xdr:nvSpPr>
        <xdr:cNvPr id="2" name="EsriDoNotEdit">
          <a:extLst>
            <a:ext uri="{FF2B5EF4-FFF2-40B4-BE49-F238E27FC236}">
              <a16:creationId xmlns:a16="http://schemas.microsoft.com/office/drawing/2014/main" id="{00000000-0008-0000-0C00-000002000000}"/>
            </a:ext>
          </a:extLst>
        </xdr:cNvPr>
        <xdr:cNvSpPr/>
      </xdr:nvSpPr>
      <xdr:spPr>
        <a:xfrm>
          <a:off x="0" y="0"/>
          <a:ext cx="6390147" cy="1650965"/>
        </a:xfrm>
        <a:prstGeom prst="rect">
          <a:avLst/>
        </a:prstGeom>
        <a:noFill/>
      </xdr:spPr>
      <xdr:txBody>
        <a:bodyPr wrap="none" lIns="91440" tIns="45720" rIns="91440" bIns="45720">
          <a:spAutoFit/>
        </a:bodyPr>
        <a:lstStyle/>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DO NOT EDIT </a:t>
          </a:r>
        </a:p>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 For Esri use only</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13081B-67B4-4E4C-AED1-7D207D76EFA1}">
  <sheetPr>
    <tabColor rgb="FF92D050"/>
  </sheetPr>
  <dimension ref="A1:X63"/>
  <sheetViews>
    <sheetView tabSelected="1" topLeftCell="E1" zoomScale="60" zoomScaleNormal="60" workbookViewId="0">
      <selection activeCell="S6" sqref="S6:S10"/>
    </sheetView>
  </sheetViews>
  <sheetFormatPr defaultColWidth="9.140625" defaultRowHeight="15"/>
  <cols>
    <col min="1" max="1" width="4" style="43" customWidth="1"/>
    <col min="2" max="2" width="43.28515625" style="17" customWidth="1"/>
    <col min="3" max="3" width="56.5703125" style="17" customWidth="1"/>
    <col min="4" max="4" width="33.5703125" style="17" customWidth="1"/>
    <col min="5" max="5" width="91.28515625" style="17" customWidth="1"/>
    <col min="6" max="6" width="13.85546875" style="17" bestFit="1" customWidth="1"/>
    <col min="7" max="7" width="17.85546875" style="17" bestFit="1" customWidth="1"/>
    <col min="8" max="8" width="15.42578125" style="17" bestFit="1" customWidth="1"/>
    <col min="9" max="9" width="16.85546875" style="17" customWidth="1"/>
    <col min="10" max="10" width="15.42578125" style="17" customWidth="1"/>
    <col min="11" max="11" width="15.5703125" style="17" customWidth="1"/>
    <col min="12" max="12" width="107.5703125" style="17" customWidth="1"/>
    <col min="13" max="13" width="2.42578125" style="17" customWidth="1"/>
    <col min="14" max="14" width="21.5703125" style="17" customWidth="1"/>
    <col min="15" max="15" width="18" style="17" customWidth="1"/>
    <col min="16" max="16" width="13.7109375" style="17" bestFit="1" customWidth="1"/>
    <col min="17" max="17" width="18.28515625" style="17" bestFit="1" customWidth="1"/>
    <col min="18" max="18" width="13.7109375" style="17" bestFit="1" customWidth="1"/>
    <col min="19" max="19" width="15.85546875" style="17" bestFit="1" customWidth="1"/>
    <col min="20" max="20" width="9.5703125" style="17" customWidth="1"/>
    <col min="21" max="21" width="14.42578125" style="17" bestFit="1" customWidth="1"/>
    <col min="22" max="22" width="16" style="42" customWidth="1"/>
    <col min="23" max="23" width="17.5703125" style="17" customWidth="1"/>
    <col min="24" max="24" width="14.5703125" style="17" customWidth="1"/>
    <col min="25" max="16384" width="9.140625" style="17"/>
  </cols>
  <sheetData>
    <row r="1" spans="1:24" ht="27.95" customHeight="1">
      <c r="A1" s="4" t="s">
        <v>0</v>
      </c>
      <c r="B1" s="5"/>
      <c r="C1" s="5"/>
      <c r="D1" s="5"/>
      <c r="E1" s="5"/>
      <c r="F1" s="5"/>
      <c r="G1" s="5"/>
      <c r="H1" s="5"/>
      <c r="I1" s="5"/>
      <c r="J1" s="5"/>
      <c r="K1" s="5"/>
      <c r="L1" s="5"/>
      <c r="M1" s="12"/>
      <c r="N1" s="12"/>
      <c r="O1" s="14"/>
      <c r="P1" s="14"/>
      <c r="Q1" s="15"/>
      <c r="R1" s="15"/>
      <c r="S1" s="15"/>
      <c r="T1" s="8"/>
      <c r="U1" s="8"/>
      <c r="V1" s="9"/>
      <c r="W1" s="12"/>
      <c r="X1" s="12"/>
    </row>
    <row r="2" spans="1:24" ht="17.45" customHeight="1" thickBot="1">
      <c r="A2" s="10"/>
      <c r="B2" s="6" t="s">
        <v>1</v>
      </c>
      <c r="C2" s="7"/>
      <c r="D2" s="7"/>
      <c r="E2" s="7"/>
      <c r="F2" s="7"/>
      <c r="G2" s="7"/>
      <c r="H2" s="7"/>
      <c r="I2" s="7"/>
      <c r="J2" s="7"/>
      <c r="K2" s="7"/>
      <c r="L2" s="7"/>
      <c r="M2" s="90"/>
      <c r="N2" s="96" t="s">
        <v>2</v>
      </c>
      <c r="O2" s="96"/>
      <c r="P2" s="96"/>
      <c r="Q2" s="96"/>
      <c r="R2" s="97"/>
      <c r="S2" s="97"/>
      <c r="T2" s="8"/>
      <c r="U2" s="8"/>
      <c r="V2" s="9"/>
      <c r="W2" s="12"/>
      <c r="X2" s="12"/>
    </row>
    <row r="3" spans="1:24" ht="75" customHeight="1">
      <c r="A3" s="10"/>
      <c r="B3" s="7"/>
      <c r="C3" s="7"/>
      <c r="D3" s="7"/>
      <c r="E3" s="7"/>
      <c r="F3" s="7"/>
      <c r="G3" s="7"/>
      <c r="H3" s="7"/>
      <c r="I3" s="91" t="s">
        <v>3</v>
      </c>
      <c r="J3" s="91"/>
      <c r="K3" s="91"/>
      <c r="L3" s="7"/>
      <c r="M3" s="90"/>
      <c r="N3" s="11"/>
      <c r="O3" s="11"/>
      <c r="P3" s="11"/>
      <c r="Q3" s="44"/>
      <c r="R3" s="92" t="s">
        <v>4</v>
      </c>
      <c r="S3" s="93"/>
      <c r="T3" s="94" t="s">
        <v>5</v>
      </c>
      <c r="U3" s="95"/>
      <c r="V3" s="95"/>
      <c r="W3" s="95"/>
      <c r="X3" s="95"/>
    </row>
    <row r="4" spans="1:24" ht="79.5" customHeight="1">
      <c r="A4" s="10"/>
      <c r="B4" s="12" t="s">
        <v>6</v>
      </c>
      <c r="C4" s="12" t="s">
        <v>7</v>
      </c>
      <c r="D4" s="12" t="s">
        <v>8</v>
      </c>
      <c r="E4" s="12" t="s">
        <v>9</v>
      </c>
      <c r="F4" s="12" t="s">
        <v>10</v>
      </c>
      <c r="G4" s="13" t="s">
        <v>11</v>
      </c>
      <c r="H4" s="12" t="s">
        <v>12</v>
      </c>
      <c r="I4" s="12" t="s">
        <v>13</v>
      </c>
      <c r="J4" s="12" t="s">
        <v>14</v>
      </c>
      <c r="K4" s="12" t="s">
        <v>15</v>
      </c>
      <c r="L4" s="12" t="s">
        <v>16</v>
      </c>
      <c r="M4" s="90"/>
      <c r="N4" s="14" t="s">
        <v>17</v>
      </c>
      <c r="O4" s="14" t="s">
        <v>18</v>
      </c>
      <c r="P4" s="15" t="s">
        <v>19</v>
      </c>
      <c r="Q4" s="45" t="s">
        <v>20</v>
      </c>
      <c r="R4" s="54" t="s">
        <v>21</v>
      </c>
      <c r="S4" s="55" t="s">
        <v>22</v>
      </c>
      <c r="T4" s="52" t="s">
        <v>23</v>
      </c>
      <c r="U4" s="89" t="s">
        <v>24</v>
      </c>
      <c r="V4" s="16" t="s">
        <v>25</v>
      </c>
      <c r="W4" s="89" t="s">
        <v>14</v>
      </c>
      <c r="X4" s="89" t="s">
        <v>15</v>
      </c>
    </row>
    <row r="5" spans="1:24" ht="69.75" customHeight="1">
      <c r="A5" s="10"/>
      <c r="B5" s="18" t="s">
        <v>26</v>
      </c>
      <c r="C5" s="18" t="s">
        <v>27</v>
      </c>
      <c r="D5" s="18" t="s">
        <v>28</v>
      </c>
      <c r="E5" s="18" t="s">
        <v>29</v>
      </c>
      <c r="F5" s="18" t="s">
        <v>30</v>
      </c>
      <c r="G5" s="18">
        <v>150</v>
      </c>
      <c r="H5" s="18" t="s">
        <v>31</v>
      </c>
      <c r="I5" s="18" t="s">
        <v>32</v>
      </c>
      <c r="J5" s="18">
        <v>10</v>
      </c>
      <c r="K5" s="18">
        <v>50</v>
      </c>
      <c r="L5" s="18" t="s">
        <v>33</v>
      </c>
      <c r="M5" s="19"/>
      <c r="N5" s="20"/>
      <c r="O5" s="20"/>
      <c r="P5" s="21"/>
      <c r="Q5" s="46"/>
      <c r="R5" s="56"/>
      <c r="S5" s="57"/>
      <c r="T5" s="53">
        <f>IF(ISBLANK(N5),G5,N5)</f>
        <v>150</v>
      </c>
      <c r="U5" s="22">
        <f>24*P5+Q5</f>
        <v>0</v>
      </c>
      <c r="V5" s="23" cm="1">
        <f t="array" ref="V5">_xlfn.IFS(ISBLANK(O5),0,O5="Fiber",40,O5="Fixed Wireless",20,O5="Copper",10)</f>
        <v>0</v>
      </c>
      <c r="W5" s="18">
        <f>J5</f>
        <v>10</v>
      </c>
      <c r="X5" s="18">
        <f>K5</f>
        <v>50</v>
      </c>
    </row>
    <row r="6" spans="1:24" ht="185.25" customHeight="1">
      <c r="A6" s="10">
        <v>1</v>
      </c>
      <c r="B6" s="24" t="s">
        <v>34</v>
      </c>
      <c r="C6" s="24" t="s">
        <v>35</v>
      </c>
      <c r="D6" s="24" t="s">
        <v>36</v>
      </c>
      <c r="E6" s="24" t="s">
        <v>37</v>
      </c>
      <c r="F6" s="24" t="s">
        <v>30</v>
      </c>
      <c r="G6" s="24">
        <v>250</v>
      </c>
      <c r="H6" s="24" t="s">
        <v>38</v>
      </c>
      <c r="I6" s="89" t="s">
        <v>32</v>
      </c>
      <c r="J6" s="89">
        <v>10</v>
      </c>
      <c r="K6" s="89">
        <v>50</v>
      </c>
      <c r="L6" s="89" t="s">
        <v>39</v>
      </c>
      <c r="M6" s="90"/>
      <c r="N6" s="25">
        <v>150</v>
      </c>
      <c r="O6" s="25" t="s">
        <v>40</v>
      </c>
      <c r="P6" s="26">
        <v>540</v>
      </c>
      <c r="Q6" s="47">
        <v>32400</v>
      </c>
      <c r="R6" s="1" t="s">
        <v>41</v>
      </c>
      <c r="S6" s="58">
        <v>1020</v>
      </c>
      <c r="T6" s="52">
        <f t="shared" ref="T6" si="0">IF(ISBLANK(N6),G6,N6)</f>
        <v>150</v>
      </c>
      <c r="U6" s="28">
        <f t="shared" ref="U6" si="1">24*P6+Q6</f>
        <v>45360</v>
      </c>
      <c r="V6" s="16" cm="1">
        <f t="array" ref="V6">_xlfn.IFS(ISBLANK(O6),0,O6="Fiber",40,O6="Fixed Wireless",20,O6="Copper",10)</f>
        <v>40</v>
      </c>
      <c r="W6" s="89">
        <f t="shared" ref="W6" si="2">J6</f>
        <v>10</v>
      </c>
      <c r="X6" s="89">
        <f t="shared" ref="X6" si="3">K6</f>
        <v>50</v>
      </c>
    </row>
    <row r="7" spans="1:24" ht="47.25">
      <c r="A7" s="10">
        <v>2</v>
      </c>
      <c r="B7" s="29" t="s">
        <v>42</v>
      </c>
      <c r="C7" s="87" t="s">
        <v>43</v>
      </c>
      <c r="D7" s="30" t="s">
        <v>44</v>
      </c>
      <c r="E7" s="13" t="s">
        <v>45</v>
      </c>
      <c r="F7" s="12" t="s">
        <v>30</v>
      </c>
      <c r="G7" s="12">
        <v>150</v>
      </c>
      <c r="H7" s="12" t="s">
        <v>38</v>
      </c>
      <c r="I7" s="31" t="s">
        <v>32</v>
      </c>
      <c r="J7" s="31">
        <v>10</v>
      </c>
      <c r="K7" s="31">
        <v>50</v>
      </c>
      <c r="L7" s="31" t="s">
        <v>46</v>
      </c>
      <c r="M7" s="90"/>
      <c r="N7" s="32">
        <v>120</v>
      </c>
      <c r="O7" s="32" t="s">
        <v>40</v>
      </c>
      <c r="P7" s="33">
        <v>540</v>
      </c>
      <c r="Q7" s="48">
        <v>600</v>
      </c>
      <c r="R7" s="2" t="s">
        <v>41</v>
      </c>
      <c r="S7" s="59">
        <v>1020</v>
      </c>
      <c r="T7" s="52">
        <f t="shared" ref="T7:T9" si="4">IF(ISBLANK(N7),G7,N7)</f>
        <v>120</v>
      </c>
      <c r="U7" s="28">
        <f t="shared" ref="U7:U9" si="5">24*P7+Q7</f>
        <v>13560</v>
      </c>
      <c r="V7" s="16" cm="1">
        <f t="array" ref="V7">_xlfn.IFS(ISBLANK(O7),0,O7="Fiber",40,O7="Fixed Wireless",20,O7="Copper",10)</f>
        <v>40</v>
      </c>
      <c r="W7" s="89">
        <f t="shared" ref="W7:W9" si="6">J7</f>
        <v>10</v>
      </c>
      <c r="X7" s="89">
        <f t="shared" ref="X7:X9" si="7">K7</f>
        <v>50</v>
      </c>
    </row>
    <row r="8" spans="1:24" ht="47.25">
      <c r="A8" s="10">
        <v>3</v>
      </c>
      <c r="B8" s="37" t="s">
        <v>42</v>
      </c>
      <c r="C8" s="88" t="s">
        <v>43</v>
      </c>
      <c r="D8" s="88" t="s">
        <v>44</v>
      </c>
      <c r="E8" s="37" t="s">
        <v>45</v>
      </c>
      <c r="F8" s="89" t="s">
        <v>30</v>
      </c>
      <c r="G8" s="89">
        <v>150</v>
      </c>
      <c r="H8" s="89" t="s">
        <v>31</v>
      </c>
      <c r="I8" s="89" t="s">
        <v>32</v>
      </c>
      <c r="J8" s="89">
        <v>10</v>
      </c>
      <c r="K8" s="89">
        <v>50</v>
      </c>
      <c r="L8" s="89" t="s">
        <v>46</v>
      </c>
      <c r="M8" s="90"/>
      <c r="N8" s="35">
        <v>120</v>
      </c>
      <c r="O8" s="27" t="s">
        <v>40</v>
      </c>
      <c r="P8" s="27">
        <v>420</v>
      </c>
      <c r="Q8" s="47">
        <v>600</v>
      </c>
      <c r="R8" s="60">
        <v>540</v>
      </c>
      <c r="S8" s="61">
        <v>1020</v>
      </c>
      <c r="T8" s="52">
        <f t="shared" si="4"/>
        <v>120</v>
      </c>
      <c r="U8" s="28">
        <f t="shared" si="5"/>
        <v>10680</v>
      </c>
      <c r="V8" s="16" cm="1">
        <f t="array" ref="V8">_xlfn.IFS(ISBLANK(O8),0,O8="Fiber",40,O8="Fixed Wireless",20,O8="Copper",10)</f>
        <v>40</v>
      </c>
      <c r="W8" s="89">
        <f t="shared" si="6"/>
        <v>10</v>
      </c>
      <c r="X8" s="89">
        <f t="shared" si="7"/>
        <v>50</v>
      </c>
    </row>
    <row r="9" spans="1:24" ht="141.75">
      <c r="A9" s="10">
        <v>4</v>
      </c>
      <c r="B9" s="29" t="s">
        <v>47</v>
      </c>
      <c r="C9" s="29" t="s">
        <v>48</v>
      </c>
      <c r="D9" s="31" t="s">
        <v>49</v>
      </c>
      <c r="E9" s="29" t="s">
        <v>50</v>
      </c>
      <c r="F9" s="29" t="s">
        <v>30</v>
      </c>
      <c r="G9" s="29">
        <v>150</v>
      </c>
      <c r="H9" s="29" t="s">
        <v>38</v>
      </c>
      <c r="I9" s="29" t="s">
        <v>32</v>
      </c>
      <c r="J9" s="29">
        <v>10</v>
      </c>
      <c r="K9" s="29">
        <v>50</v>
      </c>
      <c r="L9" s="31" t="s">
        <v>51</v>
      </c>
      <c r="M9" s="90"/>
      <c r="N9" s="32">
        <v>150</v>
      </c>
      <c r="O9" s="32" t="s">
        <v>40</v>
      </c>
      <c r="P9" s="33">
        <v>540</v>
      </c>
      <c r="Q9" s="48">
        <v>9000</v>
      </c>
      <c r="R9" s="2" t="s">
        <v>41</v>
      </c>
      <c r="S9" s="59">
        <v>1020</v>
      </c>
      <c r="T9" s="52">
        <f t="shared" si="4"/>
        <v>150</v>
      </c>
      <c r="U9" s="28">
        <f t="shared" si="5"/>
        <v>21960</v>
      </c>
      <c r="V9" s="16" cm="1">
        <f t="array" ref="V9">_xlfn.IFS(ISBLANK(O9),0,O9="Fiber",40,O9="Fixed Wireless",20,O9="Copper",10)</f>
        <v>40</v>
      </c>
      <c r="W9" s="89">
        <f t="shared" si="6"/>
        <v>10</v>
      </c>
      <c r="X9" s="89">
        <f t="shared" si="7"/>
        <v>50</v>
      </c>
    </row>
    <row r="10" spans="1:24" ht="47.25">
      <c r="A10" s="10">
        <v>5</v>
      </c>
      <c r="B10" s="24" t="s">
        <v>52</v>
      </c>
      <c r="C10" s="24" t="s">
        <v>53</v>
      </c>
      <c r="D10" s="24" t="s">
        <v>54</v>
      </c>
      <c r="E10" s="24" t="s">
        <v>55</v>
      </c>
      <c r="F10" s="24" t="s">
        <v>30</v>
      </c>
      <c r="G10" s="24">
        <v>150</v>
      </c>
      <c r="H10" s="24" t="s">
        <v>38</v>
      </c>
      <c r="I10" s="24" t="s">
        <v>32</v>
      </c>
      <c r="J10" s="24">
        <v>10</v>
      </c>
      <c r="K10" s="24">
        <v>50</v>
      </c>
      <c r="L10" s="24" t="s">
        <v>56</v>
      </c>
      <c r="M10" s="90"/>
      <c r="N10" s="35">
        <v>150</v>
      </c>
      <c r="O10" s="27" t="s">
        <v>40</v>
      </c>
      <c r="P10" s="27">
        <v>540</v>
      </c>
      <c r="Q10" s="47">
        <v>600</v>
      </c>
      <c r="R10" s="1" t="s">
        <v>41</v>
      </c>
      <c r="S10" s="61">
        <v>1020</v>
      </c>
      <c r="T10" s="52">
        <f t="shared" ref="T10:T60" si="8">IF(ISBLANK(N10),G10,N10)</f>
        <v>150</v>
      </c>
      <c r="U10" s="28">
        <f t="shared" ref="U10:U60" si="9">24*P10+Q10</f>
        <v>13560</v>
      </c>
      <c r="V10" s="16" cm="1">
        <f t="array" ref="V10">_xlfn.IFS(ISBLANK(O10),0,O10="Fiber",40,O10="Fixed Wireless",20,O10="Copper",10)</f>
        <v>40</v>
      </c>
      <c r="W10" s="89">
        <f t="shared" ref="W10:W60" si="10">J10</f>
        <v>10</v>
      </c>
      <c r="X10" s="89">
        <f t="shared" ref="X10:X16" si="11">K10</f>
        <v>50</v>
      </c>
    </row>
    <row r="11" spans="1:24" ht="141.75">
      <c r="A11" s="10">
        <v>6</v>
      </c>
      <c r="B11" s="12" t="s">
        <v>57</v>
      </c>
      <c r="C11" s="13" t="s">
        <v>58</v>
      </c>
      <c r="D11" s="13" t="s">
        <v>59</v>
      </c>
      <c r="E11" s="13" t="s">
        <v>60</v>
      </c>
      <c r="F11" s="12" t="s">
        <v>30</v>
      </c>
      <c r="G11" s="12">
        <v>80</v>
      </c>
      <c r="H11" s="12" t="s">
        <v>38</v>
      </c>
      <c r="I11" s="12" t="s">
        <v>32</v>
      </c>
      <c r="J11" s="12">
        <v>10</v>
      </c>
      <c r="K11" s="12">
        <v>50</v>
      </c>
      <c r="L11" s="12"/>
      <c r="M11" s="90"/>
      <c r="N11" s="36"/>
      <c r="O11" s="36"/>
      <c r="P11" s="34"/>
      <c r="Q11" s="48"/>
      <c r="R11" s="2" t="s">
        <v>41</v>
      </c>
      <c r="S11" s="62"/>
      <c r="T11" s="52">
        <f t="shared" si="8"/>
        <v>80</v>
      </c>
      <c r="U11" s="28">
        <f t="shared" si="9"/>
        <v>0</v>
      </c>
      <c r="V11" s="16" cm="1">
        <f t="array" ref="V11">_xlfn.IFS(ISBLANK(O11),0,O11="Fiber",40,O11="Fixed Wireless",20,O11="Copper",10)</f>
        <v>0</v>
      </c>
      <c r="W11" s="89">
        <f t="shared" si="10"/>
        <v>10</v>
      </c>
      <c r="X11" s="89">
        <f t="shared" si="11"/>
        <v>50</v>
      </c>
    </row>
    <row r="12" spans="1:24" ht="157.5">
      <c r="A12" s="10">
        <v>7</v>
      </c>
      <c r="B12" s="89" t="s">
        <v>61</v>
      </c>
      <c r="C12" s="37" t="s">
        <v>62</v>
      </c>
      <c r="D12" s="37" t="s">
        <v>63</v>
      </c>
      <c r="E12" s="37" t="s">
        <v>64</v>
      </c>
      <c r="F12" s="89" t="s">
        <v>30</v>
      </c>
      <c r="G12" s="89">
        <v>150</v>
      </c>
      <c r="H12" s="89" t="s">
        <v>65</v>
      </c>
      <c r="I12" s="89" t="s">
        <v>32</v>
      </c>
      <c r="J12" s="89">
        <v>10</v>
      </c>
      <c r="K12" s="89">
        <v>50</v>
      </c>
      <c r="L12" s="89" t="s">
        <v>66</v>
      </c>
      <c r="M12" s="90"/>
      <c r="N12" s="25"/>
      <c r="O12" s="25"/>
      <c r="P12" s="26"/>
      <c r="Q12" s="47"/>
      <c r="R12" s="63"/>
      <c r="S12" s="64" t="s">
        <v>41</v>
      </c>
      <c r="T12" s="52">
        <f t="shared" si="8"/>
        <v>150</v>
      </c>
      <c r="U12" s="28">
        <f t="shared" si="9"/>
        <v>0</v>
      </c>
      <c r="V12" s="16" cm="1">
        <f t="array" ref="V12">_xlfn.IFS(ISBLANK(O12),0,O12="Fiber",40,O12="Fixed Wireless",20,O12="Copper",10)</f>
        <v>0</v>
      </c>
      <c r="W12" s="89">
        <f t="shared" si="10"/>
        <v>10</v>
      </c>
      <c r="X12" s="89">
        <f t="shared" si="11"/>
        <v>50</v>
      </c>
    </row>
    <row r="13" spans="1:24" ht="63.75" customHeight="1">
      <c r="A13" s="10">
        <v>8</v>
      </c>
      <c r="B13" s="12"/>
      <c r="C13" s="13"/>
      <c r="D13" s="13"/>
      <c r="E13" s="13"/>
      <c r="F13" s="12"/>
      <c r="G13" s="12"/>
      <c r="H13" s="12"/>
      <c r="I13" s="12"/>
      <c r="J13" s="12"/>
      <c r="K13" s="12"/>
      <c r="L13" s="12"/>
      <c r="M13" s="90"/>
      <c r="N13" s="32"/>
      <c r="O13" s="32"/>
      <c r="P13" s="33"/>
      <c r="Q13" s="48"/>
      <c r="R13" s="65"/>
      <c r="S13" s="3"/>
      <c r="T13" s="52">
        <f t="shared" si="8"/>
        <v>0</v>
      </c>
      <c r="U13" s="28">
        <f t="shared" si="9"/>
        <v>0</v>
      </c>
      <c r="V13" s="16" cm="1">
        <f t="array" ref="V13">_xlfn.IFS(ISBLANK(O13),0,O13="Fiber",40,O13="Fixed Wireless",20,O13="Copper",10)</f>
        <v>0</v>
      </c>
      <c r="W13" s="89">
        <f t="shared" si="10"/>
        <v>0</v>
      </c>
      <c r="X13" s="89">
        <f t="shared" si="11"/>
        <v>0</v>
      </c>
    </row>
    <row r="14" spans="1:24" ht="15.75">
      <c r="A14" s="10">
        <v>9</v>
      </c>
      <c r="B14" s="89"/>
      <c r="C14" s="89"/>
      <c r="D14" s="89"/>
      <c r="E14" s="89"/>
      <c r="F14" s="89"/>
      <c r="G14" s="89"/>
      <c r="H14" s="89"/>
      <c r="I14" s="89"/>
      <c r="J14" s="89"/>
      <c r="K14" s="89"/>
      <c r="L14" s="89"/>
      <c r="M14" s="90"/>
      <c r="N14" s="25"/>
      <c r="O14" s="25"/>
      <c r="P14" s="26"/>
      <c r="Q14" s="47"/>
      <c r="R14" s="66"/>
      <c r="S14" s="67"/>
      <c r="T14" s="52">
        <f t="shared" si="8"/>
        <v>0</v>
      </c>
      <c r="U14" s="28">
        <f t="shared" si="9"/>
        <v>0</v>
      </c>
      <c r="V14" s="16" cm="1">
        <f t="array" ref="V14">_xlfn.IFS(ISBLANK(O14),0,O14="Fiber",40,O14="Fixed Wireless",20,O14="Copper",10)</f>
        <v>0</v>
      </c>
      <c r="W14" s="89">
        <f t="shared" si="10"/>
        <v>0</v>
      </c>
      <c r="X14" s="89">
        <f t="shared" si="11"/>
        <v>0</v>
      </c>
    </row>
    <row r="15" spans="1:24" ht="15.75">
      <c r="A15" s="10">
        <v>10</v>
      </c>
      <c r="B15" s="8"/>
      <c r="C15" s="8"/>
      <c r="D15" s="8"/>
      <c r="E15" s="8"/>
      <c r="F15" s="8"/>
      <c r="G15" s="8"/>
      <c r="H15" s="8"/>
      <c r="I15" s="8"/>
      <c r="J15" s="8"/>
      <c r="K15" s="8"/>
      <c r="L15" s="8"/>
      <c r="M15" s="90"/>
      <c r="N15" s="32"/>
      <c r="O15" s="32"/>
      <c r="P15" s="33"/>
      <c r="Q15" s="48"/>
      <c r="R15" s="68"/>
      <c r="S15" s="69"/>
      <c r="T15" s="52">
        <f t="shared" si="8"/>
        <v>0</v>
      </c>
      <c r="U15" s="28">
        <f t="shared" si="9"/>
        <v>0</v>
      </c>
      <c r="V15" s="16" cm="1">
        <f t="array" ref="V15">_xlfn.IFS(ISBLANK(O15),0,O15="Fiber",40,O15="Fixed Wireless",20,O15="Copper",10)</f>
        <v>0</v>
      </c>
      <c r="W15" s="89">
        <f t="shared" si="10"/>
        <v>0</v>
      </c>
      <c r="X15" s="89">
        <f t="shared" si="11"/>
        <v>0</v>
      </c>
    </row>
    <row r="16" spans="1:24" ht="15.75">
      <c r="A16" s="10">
        <v>11</v>
      </c>
      <c r="B16" s="89"/>
      <c r="C16" s="89"/>
      <c r="D16" s="89"/>
      <c r="E16" s="89"/>
      <c r="F16" s="89"/>
      <c r="G16" s="89"/>
      <c r="H16" s="89"/>
      <c r="I16" s="89"/>
      <c r="J16" s="89"/>
      <c r="K16" s="89"/>
      <c r="L16" s="89"/>
      <c r="M16" s="90"/>
      <c r="N16" s="25"/>
      <c r="O16" s="25"/>
      <c r="P16" s="26"/>
      <c r="Q16" s="47"/>
      <c r="R16" s="70"/>
      <c r="S16" s="71"/>
      <c r="T16" s="52">
        <f t="shared" si="8"/>
        <v>0</v>
      </c>
      <c r="U16" s="28">
        <f t="shared" si="9"/>
        <v>0</v>
      </c>
      <c r="V16" s="16" cm="1">
        <f t="array" ref="V16">_xlfn.IFS(ISBLANK(O16),0,O16="Fiber",40,O16="Fixed Wireless",20,O16="Copper",10)</f>
        <v>0</v>
      </c>
      <c r="W16" s="89">
        <f t="shared" si="10"/>
        <v>0</v>
      </c>
      <c r="X16" s="89">
        <f t="shared" si="11"/>
        <v>0</v>
      </c>
    </row>
    <row r="17" spans="1:24" ht="15.75">
      <c r="A17" s="10">
        <v>12</v>
      </c>
      <c r="B17" s="8"/>
      <c r="C17" s="8"/>
      <c r="D17" s="8"/>
      <c r="E17" s="8"/>
      <c r="F17" s="8"/>
      <c r="G17" s="8"/>
      <c r="H17" s="8"/>
      <c r="I17" s="8"/>
      <c r="J17" s="8"/>
      <c r="K17" s="8"/>
      <c r="L17" s="8"/>
      <c r="M17" s="90"/>
      <c r="N17" s="32"/>
      <c r="O17" s="32"/>
      <c r="P17" s="33"/>
      <c r="Q17" s="48"/>
      <c r="R17" s="72"/>
      <c r="S17" s="59"/>
      <c r="T17" s="52">
        <f t="shared" si="8"/>
        <v>0</v>
      </c>
      <c r="U17" s="28">
        <f t="shared" si="9"/>
        <v>0</v>
      </c>
      <c r="V17" s="16" cm="1">
        <f t="array" ref="V17">_xlfn.IFS(ISBLANK(O17),0,O17="Fiber",40,O17="Fixed Wireless",20,O17="Copper",10)</f>
        <v>0</v>
      </c>
      <c r="W17" s="89">
        <f t="shared" si="10"/>
        <v>0</v>
      </c>
      <c r="X17" s="89">
        <f t="shared" ref="X17:X32" si="12">K17</f>
        <v>0</v>
      </c>
    </row>
    <row r="18" spans="1:24" ht="15.75">
      <c r="A18" s="10">
        <v>13</v>
      </c>
      <c r="B18" s="89"/>
      <c r="C18" s="89"/>
      <c r="D18" s="89"/>
      <c r="E18" s="89"/>
      <c r="F18" s="89"/>
      <c r="G18" s="89"/>
      <c r="H18" s="89"/>
      <c r="I18" s="89"/>
      <c r="J18" s="89"/>
      <c r="K18" s="89"/>
      <c r="L18" s="89"/>
      <c r="M18" s="90"/>
      <c r="N18" s="25"/>
      <c r="O18" s="25"/>
      <c r="P18" s="26"/>
      <c r="Q18" s="47"/>
      <c r="R18" s="73"/>
      <c r="S18" s="74"/>
      <c r="T18" s="52">
        <f t="shared" si="8"/>
        <v>0</v>
      </c>
      <c r="U18" s="28">
        <f t="shared" si="9"/>
        <v>0</v>
      </c>
      <c r="V18" s="16" cm="1">
        <f t="array" ref="V18">_xlfn.IFS(ISBLANK(O18),0,O18="Fiber",40,O18="Fixed Wireless",20,O18="Copper",10)</f>
        <v>0</v>
      </c>
      <c r="W18" s="89">
        <f t="shared" si="10"/>
        <v>0</v>
      </c>
      <c r="X18" s="89">
        <f t="shared" si="12"/>
        <v>0</v>
      </c>
    </row>
    <row r="19" spans="1:24" ht="15.75">
      <c r="A19" s="10">
        <v>14</v>
      </c>
      <c r="B19" s="8"/>
      <c r="C19" s="8"/>
      <c r="D19" s="8"/>
      <c r="E19" s="8"/>
      <c r="F19" s="8"/>
      <c r="G19" s="8"/>
      <c r="H19" s="8"/>
      <c r="I19" s="8"/>
      <c r="J19" s="8"/>
      <c r="K19" s="8"/>
      <c r="L19" s="8"/>
      <c r="M19" s="90"/>
      <c r="N19" s="32"/>
      <c r="O19" s="32"/>
      <c r="P19" s="33"/>
      <c r="Q19" s="48"/>
      <c r="R19" s="72"/>
      <c r="S19" s="59"/>
      <c r="T19" s="52">
        <f t="shared" si="8"/>
        <v>0</v>
      </c>
      <c r="U19" s="28">
        <f t="shared" si="9"/>
        <v>0</v>
      </c>
      <c r="V19" s="16" cm="1">
        <f t="array" ref="V19">_xlfn.IFS(ISBLANK(O19),0,O19="Fiber",40,O19="Fixed Wireless",20,O19="Copper",10)</f>
        <v>0</v>
      </c>
      <c r="W19" s="89">
        <f t="shared" si="10"/>
        <v>0</v>
      </c>
      <c r="X19" s="89">
        <f t="shared" si="12"/>
        <v>0</v>
      </c>
    </row>
    <row r="20" spans="1:24" ht="15.75">
      <c r="A20" s="10">
        <v>15</v>
      </c>
      <c r="B20" s="89"/>
      <c r="C20" s="89"/>
      <c r="D20" s="89"/>
      <c r="E20" s="89"/>
      <c r="F20" s="89"/>
      <c r="G20" s="89"/>
      <c r="H20" s="89"/>
      <c r="I20" s="89"/>
      <c r="J20" s="89"/>
      <c r="K20" s="89"/>
      <c r="L20" s="89"/>
      <c r="M20" s="90"/>
      <c r="N20" s="25"/>
      <c r="O20" s="25"/>
      <c r="P20" s="26"/>
      <c r="Q20" s="47"/>
      <c r="R20" s="73"/>
      <c r="S20" s="58"/>
      <c r="T20" s="52">
        <f t="shared" si="8"/>
        <v>0</v>
      </c>
      <c r="U20" s="28">
        <f t="shared" si="9"/>
        <v>0</v>
      </c>
      <c r="V20" s="16" cm="1">
        <f t="array" ref="V20">_xlfn.IFS(ISBLANK(O20),0,O20="Fiber",40,O20="Fixed Wireless",20,O20="Copper",10)</f>
        <v>0</v>
      </c>
      <c r="W20" s="89">
        <f t="shared" si="10"/>
        <v>0</v>
      </c>
      <c r="X20" s="89">
        <f t="shared" si="12"/>
        <v>0</v>
      </c>
    </row>
    <row r="21" spans="1:24" ht="15.75">
      <c r="A21" s="10">
        <v>16</v>
      </c>
      <c r="B21" s="31"/>
      <c r="C21" s="31"/>
      <c r="D21" s="31"/>
      <c r="E21" s="31"/>
      <c r="F21" s="31"/>
      <c r="G21" s="31"/>
      <c r="H21" s="31"/>
      <c r="I21" s="31"/>
      <c r="J21" s="31"/>
      <c r="K21" s="31"/>
      <c r="L21" s="31"/>
      <c r="M21" s="90"/>
      <c r="N21" s="32"/>
      <c r="O21" s="32"/>
      <c r="P21" s="33"/>
      <c r="Q21" s="48"/>
      <c r="R21" s="75"/>
      <c r="S21" s="59"/>
      <c r="T21" s="52">
        <f t="shared" si="8"/>
        <v>0</v>
      </c>
      <c r="U21" s="28">
        <f t="shared" si="9"/>
        <v>0</v>
      </c>
      <c r="V21" s="16" cm="1">
        <f t="array" ref="V21">_xlfn.IFS(ISBLANK(O21),0,O21="Fiber",40,O21="Fixed Wireless",20,O21="Copper",10)</f>
        <v>0</v>
      </c>
      <c r="W21" s="89">
        <f t="shared" si="10"/>
        <v>0</v>
      </c>
      <c r="X21" s="89">
        <f t="shared" si="12"/>
        <v>0</v>
      </c>
    </row>
    <row r="22" spans="1:24" ht="15.75">
      <c r="A22" s="10">
        <v>17</v>
      </c>
      <c r="B22" s="89"/>
      <c r="C22" s="89"/>
      <c r="D22" s="89"/>
      <c r="E22" s="89"/>
      <c r="F22" s="89"/>
      <c r="G22" s="89"/>
      <c r="H22" s="89"/>
      <c r="I22" s="89"/>
      <c r="J22" s="89"/>
      <c r="K22" s="89"/>
      <c r="L22" s="89"/>
      <c r="M22" s="90"/>
      <c r="N22" s="25"/>
      <c r="O22" s="25"/>
      <c r="P22" s="26"/>
      <c r="Q22" s="47"/>
      <c r="R22" s="76"/>
      <c r="S22" s="58"/>
      <c r="T22" s="52">
        <f t="shared" si="8"/>
        <v>0</v>
      </c>
      <c r="U22" s="28">
        <f t="shared" si="9"/>
        <v>0</v>
      </c>
      <c r="V22" s="16" cm="1">
        <f t="array" ref="V22">_xlfn.IFS(ISBLANK(O22),0,O22="Fiber",40,O22="Fixed Wireless",20,O22="Copper",10)</f>
        <v>0</v>
      </c>
      <c r="W22" s="89">
        <f t="shared" si="10"/>
        <v>0</v>
      </c>
      <c r="X22" s="89">
        <f t="shared" si="12"/>
        <v>0</v>
      </c>
    </row>
    <row r="23" spans="1:24" ht="15.75">
      <c r="A23" s="10">
        <v>18</v>
      </c>
      <c r="B23" s="29"/>
      <c r="C23" s="29"/>
      <c r="D23" s="31"/>
      <c r="E23" s="29"/>
      <c r="F23" s="29"/>
      <c r="G23" s="29"/>
      <c r="H23" s="29"/>
      <c r="I23" s="29"/>
      <c r="J23" s="29"/>
      <c r="K23" s="29"/>
      <c r="L23" s="31"/>
      <c r="M23" s="90"/>
      <c r="N23" s="32"/>
      <c r="O23" s="32"/>
      <c r="P23" s="33"/>
      <c r="Q23" s="48"/>
      <c r="R23" s="77"/>
      <c r="S23" s="59"/>
      <c r="T23" s="52">
        <f t="shared" si="8"/>
        <v>0</v>
      </c>
      <c r="U23" s="28">
        <f t="shared" si="9"/>
        <v>0</v>
      </c>
      <c r="V23" s="16" cm="1">
        <f t="array" ref="V23">_xlfn.IFS(ISBLANK(O23),0,O23="Fiber",40,O23="Fixed Wireless",20,O23="Copper",10)</f>
        <v>0</v>
      </c>
      <c r="W23" s="89">
        <f t="shared" si="10"/>
        <v>0</v>
      </c>
      <c r="X23" s="89">
        <f t="shared" si="12"/>
        <v>0</v>
      </c>
    </row>
    <row r="24" spans="1:24" ht="15.75">
      <c r="A24" s="10">
        <v>19</v>
      </c>
      <c r="B24" s="89"/>
      <c r="C24" s="89"/>
      <c r="D24" s="89"/>
      <c r="E24" s="89"/>
      <c r="F24" s="89"/>
      <c r="G24" s="89"/>
      <c r="H24" s="89"/>
      <c r="I24" s="89"/>
      <c r="J24" s="89"/>
      <c r="K24" s="89"/>
      <c r="L24" s="89"/>
      <c r="M24" s="90"/>
      <c r="N24" s="25"/>
      <c r="O24" s="25"/>
      <c r="P24" s="26"/>
      <c r="Q24" s="49"/>
      <c r="R24" s="60"/>
      <c r="S24" s="58"/>
      <c r="T24" s="52">
        <f t="shared" si="8"/>
        <v>0</v>
      </c>
      <c r="U24" s="28">
        <f t="shared" si="9"/>
        <v>0</v>
      </c>
      <c r="V24" s="16" cm="1">
        <f t="array" ref="V24">_xlfn.IFS(ISBLANK(O24),0,O24="Fiber",40,O24="Fixed Wireless",20,O24="Copper",10)</f>
        <v>0</v>
      </c>
      <c r="W24" s="89">
        <f t="shared" si="10"/>
        <v>0</v>
      </c>
      <c r="X24" s="89">
        <f t="shared" si="12"/>
        <v>0</v>
      </c>
    </row>
    <row r="25" spans="1:24" ht="15.75">
      <c r="A25" s="10">
        <v>20</v>
      </c>
      <c r="B25" s="31"/>
      <c r="C25" s="31"/>
      <c r="D25" s="31"/>
      <c r="E25" s="31"/>
      <c r="F25" s="31"/>
      <c r="G25" s="31"/>
      <c r="H25" s="31"/>
      <c r="I25" s="31"/>
      <c r="J25" s="31"/>
      <c r="K25" s="31"/>
      <c r="L25" s="31"/>
      <c r="M25" s="90"/>
      <c r="N25" s="32"/>
      <c r="O25" s="32"/>
      <c r="P25" s="33"/>
      <c r="Q25" s="50"/>
      <c r="R25" s="78"/>
      <c r="S25" s="59"/>
      <c r="T25" s="52">
        <f t="shared" si="8"/>
        <v>0</v>
      </c>
      <c r="U25" s="28">
        <f t="shared" si="9"/>
        <v>0</v>
      </c>
      <c r="V25" s="16" cm="1">
        <f t="array" ref="V25">_xlfn.IFS(ISBLANK(O25),0,O25="Fiber",40,O25="Fixed Wireless",20,O25="Copper",10)</f>
        <v>0</v>
      </c>
      <c r="W25" s="89">
        <f t="shared" si="10"/>
        <v>0</v>
      </c>
      <c r="X25" s="89">
        <f t="shared" si="12"/>
        <v>0</v>
      </c>
    </row>
    <row r="26" spans="1:24" ht="15.75">
      <c r="A26" s="10">
        <v>21</v>
      </c>
      <c r="B26" s="89"/>
      <c r="C26" s="89"/>
      <c r="D26" s="89"/>
      <c r="E26" s="89"/>
      <c r="F26" s="89"/>
      <c r="G26" s="89"/>
      <c r="H26" s="89"/>
      <c r="I26" s="89"/>
      <c r="J26" s="89"/>
      <c r="K26" s="89"/>
      <c r="L26" s="89"/>
      <c r="M26" s="90"/>
      <c r="N26" s="25"/>
      <c r="O26" s="25"/>
      <c r="P26" s="26"/>
      <c r="Q26" s="49"/>
      <c r="R26" s="60"/>
      <c r="S26" s="67"/>
      <c r="T26" s="52">
        <f t="shared" si="8"/>
        <v>0</v>
      </c>
      <c r="U26" s="28">
        <f t="shared" si="9"/>
        <v>0</v>
      </c>
      <c r="V26" s="16" cm="1">
        <f t="array" ref="V26">_xlfn.IFS(ISBLANK(O26),0,O26="Fiber",40,O26="Fixed Wireless",20,O26="Copper",10)</f>
        <v>0</v>
      </c>
      <c r="W26" s="89">
        <f t="shared" si="10"/>
        <v>0</v>
      </c>
      <c r="X26" s="89">
        <f t="shared" si="12"/>
        <v>0</v>
      </c>
    </row>
    <row r="27" spans="1:24" ht="15.75">
      <c r="A27" s="10">
        <v>22</v>
      </c>
      <c r="B27" s="8"/>
      <c r="C27" s="8"/>
      <c r="D27" s="8"/>
      <c r="E27" s="8"/>
      <c r="F27" s="8"/>
      <c r="G27" s="8"/>
      <c r="H27" s="8"/>
      <c r="I27" s="8"/>
      <c r="J27" s="8"/>
      <c r="K27" s="8"/>
      <c r="L27" s="8"/>
      <c r="M27" s="90"/>
      <c r="N27" s="32"/>
      <c r="O27" s="32"/>
      <c r="P27" s="33"/>
      <c r="Q27" s="50"/>
      <c r="R27" s="68"/>
      <c r="S27" s="69"/>
      <c r="T27" s="52">
        <f t="shared" si="8"/>
        <v>0</v>
      </c>
      <c r="U27" s="28">
        <f t="shared" si="9"/>
        <v>0</v>
      </c>
      <c r="V27" s="16" cm="1">
        <f t="array" ref="V27">_xlfn.IFS(ISBLANK(O27),0,O27="Fiber",40,O27="Fixed Wireless",20,O27="Copper",10)</f>
        <v>0</v>
      </c>
      <c r="W27" s="89">
        <f t="shared" si="10"/>
        <v>0</v>
      </c>
      <c r="X27" s="89">
        <f t="shared" si="12"/>
        <v>0</v>
      </c>
    </row>
    <row r="28" spans="1:24" ht="15.75">
      <c r="A28" s="10">
        <v>23</v>
      </c>
      <c r="B28" s="89"/>
      <c r="C28" s="89"/>
      <c r="D28" s="89"/>
      <c r="E28" s="89"/>
      <c r="F28" s="89"/>
      <c r="G28" s="89"/>
      <c r="H28" s="89"/>
      <c r="I28" s="89"/>
      <c r="J28" s="89"/>
      <c r="K28" s="89"/>
      <c r="L28" s="89"/>
      <c r="M28" s="90"/>
      <c r="N28" s="25"/>
      <c r="O28" s="25"/>
      <c r="P28" s="26"/>
      <c r="Q28" s="49"/>
      <c r="R28" s="79"/>
      <c r="S28" s="71"/>
      <c r="T28" s="52">
        <f t="shared" si="8"/>
        <v>0</v>
      </c>
      <c r="U28" s="28">
        <f t="shared" si="9"/>
        <v>0</v>
      </c>
      <c r="V28" s="16" cm="1">
        <f t="array" ref="V28">_xlfn.IFS(ISBLANK(O28),0,O28="Fiber",40,O28="Fixed Wireless",20,O28="Copper",10)</f>
        <v>0</v>
      </c>
      <c r="W28" s="89">
        <f t="shared" si="10"/>
        <v>0</v>
      </c>
      <c r="X28" s="89">
        <f t="shared" si="12"/>
        <v>0</v>
      </c>
    </row>
    <row r="29" spans="1:24" ht="15.75">
      <c r="A29" s="10">
        <v>24</v>
      </c>
      <c r="B29" s="8"/>
      <c r="C29" s="38"/>
      <c r="D29" s="8"/>
      <c r="E29" s="8"/>
      <c r="F29" s="8"/>
      <c r="G29" s="8"/>
      <c r="H29" s="8"/>
      <c r="I29" s="8"/>
      <c r="J29" s="8"/>
      <c r="K29" s="8"/>
      <c r="L29" s="8"/>
      <c r="M29" s="90"/>
      <c r="N29" s="32"/>
      <c r="O29" s="32"/>
      <c r="P29" s="33"/>
      <c r="Q29" s="50"/>
      <c r="R29" s="80"/>
      <c r="S29" s="59"/>
      <c r="T29" s="52">
        <f t="shared" si="8"/>
        <v>0</v>
      </c>
      <c r="U29" s="28">
        <f t="shared" si="9"/>
        <v>0</v>
      </c>
      <c r="V29" s="16" cm="1">
        <f t="array" ref="V29">_xlfn.IFS(ISBLANK(O29),0,O29="Fiber",40,O29="Fixed Wireless",20,O29="Copper",10)</f>
        <v>0</v>
      </c>
      <c r="W29" s="89">
        <f t="shared" si="10"/>
        <v>0</v>
      </c>
      <c r="X29" s="89">
        <f t="shared" si="12"/>
        <v>0</v>
      </c>
    </row>
    <row r="30" spans="1:24" ht="15.75">
      <c r="A30" s="10">
        <v>25</v>
      </c>
      <c r="B30" s="89"/>
      <c r="C30" s="37"/>
      <c r="D30" s="89"/>
      <c r="E30" s="89"/>
      <c r="F30" s="89"/>
      <c r="G30" s="89"/>
      <c r="H30" s="89"/>
      <c r="I30" s="89"/>
      <c r="J30" s="89"/>
      <c r="K30" s="89"/>
      <c r="L30" s="89"/>
      <c r="M30" s="90"/>
      <c r="N30" s="25"/>
      <c r="O30" s="25"/>
      <c r="P30" s="26"/>
      <c r="Q30" s="49"/>
      <c r="R30" s="79"/>
      <c r="S30" s="74"/>
      <c r="T30" s="52">
        <f t="shared" si="8"/>
        <v>0</v>
      </c>
      <c r="U30" s="28">
        <f t="shared" si="9"/>
        <v>0</v>
      </c>
      <c r="V30" s="16" cm="1">
        <f t="array" ref="V30">_xlfn.IFS(ISBLANK(O30),0,O30="Fiber",40,O30="Fixed Wireless",20,O30="Copper",10)</f>
        <v>0</v>
      </c>
      <c r="W30" s="89">
        <f t="shared" si="10"/>
        <v>0</v>
      </c>
      <c r="X30" s="89">
        <f t="shared" si="12"/>
        <v>0</v>
      </c>
    </row>
    <row r="31" spans="1:24" ht="15.75">
      <c r="A31" s="10">
        <v>26</v>
      </c>
      <c r="B31" s="8"/>
      <c r="C31" s="8"/>
      <c r="D31" s="8"/>
      <c r="E31" s="8"/>
      <c r="F31" s="8"/>
      <c r="G31" s="8"/>
      <c r="H31" s="8"/>
      <c r="I31" s="8"/>
      <c r="J31" s="8"/>
      <c r="K31" s="8"/>
      <c r="L31" s="8"/>
      <c r="M31" s="90"/>
      <c r="N31" s="32"/>
      <c r="O31" s="32"/>
      <c r="P31" s="33"/>
      <c r="Q31" s="50"/>
      <c r="R31" s="80"/>
      <c r="S31" s="59"/>
      <c r="T31" s="52">
        <f t="shared" si="8"/>
        <v>0</v>
      </c>
      <c r="U31" s="28">
        <f t="shared" si="9"/>
        <v>0</v>
      </c>
      <c r="V31" s="16" cm="1">
        <f t="array" ref="V31">_xlfn.IFS(ISBLANK(O31),0,O31="Fiber",40,O31="Fixed Wireless",20,O31="Copper",10)</f>
        <v>0</v>
      </c>
      <c r="W31" s="89">
        <f t="shared" si="10"/>
        <v>0</v>
      </c>
      <c r="X31" s="89">
        <f t="shared" si="12"/>
        <v>0</v>
      </c>
    </row>
    <row r="32" spans="1:24" ht="15.75">
      <c r="A32" s="10">
        <v>27</v>
      </c>
      <c r="B32" s="89"/>
      <c r="C32" s="89"/>
      <c r="D32" s="89"/>
      <c r="E32" s="89"/>
      <c r="F32" s="89"/>
      <c r="G32" s="89"/>
      <c r="H32" s="89"/>
      <c r="I32" s="89"/>
      <c r="J32" s="89"/>
      <c r="K32" s="89"/>
      <c r="L32" s="89"/>
      <c r="M32" s="90"/>
      <c r="N32" s="25"/>
      <c r="O32" s="25"/>
      <c r="P32" s="26"/>
      <c r="Q32" s="49"/>
      <c r="R32" s="79"/>
      <c r="S32" s="58"/>
      <c r="T32" s="52">
        <f t="shared" si="8"/>
        <v>0</v>
      </c>
      <c r="U32" s="28">
        <f t="shared" si="9"/>
        <v>0</v>
      </c>
      <c r="V32" s="16" cm="1">
        <f t="array" ref="V32">_xlfn.IFS(ISBLANK(O32),0,O32="Fiber",40,O32="Fixed Wireless",20,O32="Copper",10)</f>
        <v>0</v>
      </c>
      <c r="W32" s="89">
        <f t="shared" si="10"/>
        <v>0</v>
      </c>
      <c r="X32" s="89">
        <f t="shared" si="12"/>
        <v>0</v>
      </c>
    </row>
    <row r="33" spans="1:24" ht="15.75">
      <c r="A33" s="10">
        <v>28</v>
      </c>
      <c r="B33" s="31"/>
      <c r="C33" s="31"/>
      <c r="D33" s="31"/>
      <c r="E33" s="31"/>
      <c r="F33" s="31"/>
      <c r="G33" s="31"/>
      <c r="H33" s="31"/>
      <c r="I33" s="31"/>
      <c r="J33" s="31"/>
      <c r="K33" s="31"/>
      <c r="L33" s="31"/>
      <c r="M33" s="90"/>
      <c r="N33" s="32"/>
      <c r="O33" s="32"/>
      <c r="P33" s="33"/>
      <c r="Q33" s="50"/>
      <c r="R33" s="80"/>
      <c r="S33" s="59"/>
      <c r="T33" s="52">
        <f t="shared" si="8"/>
        <v>0</v>
      </c>
      <c r="U33" s="28">
        <f t="shared" si="9"/>
        <v>0</v>
      </c>
      <c r="V33" s="16" cm="1">
        <f t="array" ref="V33">_xlfn.IFS(ISBLANK(O33),0,O33="Fiber",40,O33="Fixed Wireless",20,O33="Copper",10)</f>
        <v>0</v>
      </c>
      <c r="W33" s="89">
        <f t="shared" si="10"/>
        <v>0</v>
      </c>
      <c r="X33" s="89">
        <f t="shared" ref="X33:X48" si="13">K33</f>
        <v>0</v>
      </c>
    </row>
    <row r="34" spans="1:24" ht="15.75">
      <c r="A34" s="10">
        <v>29</v>
      </c>
      <c r="B34" s="89"/>
      <c r="C34" s="89"/>
      <c r="D34" s="89"/>
      <c r="E34" s="89"/>
      <c r="F34" s="89"/>
      <c r="G34" s="89"/>
      <c r="H34" s="89"/>
      <c r="I34" s="89"/>
      <c r="J34" s="89"/>
      <c r="K34" s="89"/>
      <c r="L34" s="89"/>
      <c r="M34" s="90"/>
      <c r="N34" s="25"/>
      <c r="O34" s="25"/>
      <c r="P34" s="26"/>
      <c r="Q34" s="49"/>
      <c r="R34" s="76"/>
      <c r="S34" s="58"/>
      <c r="T34" s="52">
        <f t="shared" si="8"/>
        <v>0</v>
      </c>
      <c r="U34" s="28">
        <f t="shared" si="9"/>
        <v>0</v>
      </c>
      <c r="V34" s="16" cm="1">
        <f t="array" ref="V34">_xlfn.IFS(ISBLANK(O34),0,O34="Fiber",40,O34="Fixed Wireless",20,O34="Copper",10)</f>
        <v>0</v>
      </c>
      <c r="W34" s="89">
        <f t="shared" si="10"/>
        <v>0</v>
      </c>
      <c r="X34" s="89">
        <f t="shared" si="13"/>
        <v>0</v>
      </c>
    </row>
    <row r="35" spans="1:24" ht="15.75">
      <c r="A35" s="10">
        <v>30</v>
      </c>
      <c r="B35" s="29"/>
      <c r="C35" s="29"/>
      <c r="D35" s="31"/>
      <c r="E35" s="29"/>
      <c r="F35" s="29"/>
      <c r="G35" s="29"/>
      <c r="H35" s="29"/>
      <c r="I35" s="29"/>
      <c r="J35" s="29"/>
      <c r="K35" s="29"/>
      <c r="L35" s="31"/>
      <c r="M35" s="90"/>
      <c r="N35" s="32"/>
      <c r="O35" s="32"/>
      <c r="P35" s="33"/>
      <c r="Q35" s="50"/>
      <c r="R35" s="80"/>
      <c r="S35" s="59"/>
      <c r="T35" s="52">
        <f t="shared" si="8"/>
        <v>0</v>
      </c>
      <c r="U35" s="28">
        <f t="shared" si="9"/>
        <v>0</v>
      </c>
      <c r="V35" s="16" cm="1">
        <f t="array" ref="V35">_xlfn.IFS(ISBLANK(O35),0,O35="Fiber",40,O35="Fixed Wireless",20,O35="Copper",10)</f>
        <v>0</v>
      </c>
      <c r="W35" s="89">
        <f t="shared" si="10"/>
        <v>0</v>
      </c>
      <c r="X35" s="89">
        <f t="shared" si="13"/>
        <v>0</v>
      </c>
    </row>
    <row r="36" spans="1:24" ht="15.75">
      <c r="A36" s="10">
        <v>31</v>
      </c>
      <c r="B36" s="89"/>
      <c r="C36" s="89"/>
      <c r="D36" s="89"/>
      <c r="E36" s="89"/>
      <c r="F36" s="89"/>
      <c r="G36" s="89"/>
      <c r="H36" s="89"/>
      <c r="I36" s="89"/>
      <c r="J36" s="89"/>
      <c r="K36" s="89"/>
      <c r="L36" s="89"/>
      <c r="M36" s="90"/>
      <c r="N36" s="25"/>
      <c r="O36" s="25"/>
      <c r="P36" s="26"/>
      <c r="Q36" s="49"/>
      <c r="R36" s="79"/>
      <c r="S36" s="58"/>
      <c r="T36" s="52">
        <f t="shared" si="8"/>
        <v>0</v>
      </c>
      <c r="U36" s="28">
        <f t="shared" si="9"/>
        <v>0</v>
      </c>
      <c r="V36" s="16" cm="1">
        <f t="array" ref="V36">_xlfn.IFS(ISBLANK(O36),0,O36="Fiber",40,O36="Fixed Wireless",20,O36="Copper",10)</f>
        <v>0</v>
      </c>
      <c r="W36" s="89">
        <f t="shared" si="10"/>
        <v>0</v>
      </c>
      <c r="X36" s="89">
        <f t="shared" si="13"/>
        <v>0</v>
      </c>
    </row>
    <row r="37" spans="1:24" ht="15.75">
      <c r="A37" s="10">
        <v>32</v>
      </c>
      <c r="B37" s="31"/>
      <c r="C37" s="31"/>
      <c r="D37" s="31"/>
      <c r="E37" s="31"/>
      <c r="F37" s="31"/>
      <c r="G37" s="31"/>
      <c r="H37" s="31"/>
      <c r="I37" s="31"/>
      <c r="J37" s="31"/>
      <c r="K37" s="31"/>
      <c r="L37" s="31"/>
      <c r="M37" s="90"/>
      <c r="N37" s="32"/>
      <c r="O37" s="32"/>
      <c r="P37" s="33"/>
      <c r="Q37" s="50"/>
      <c r="R37" s="80"/>
      <c r="S37" s="59"/>
      <c r="T37" s="52">
        <f t="shared" si="8"/>
        <v>0</v>
      </c>
      <c r="U37" s="28">
        <f t="shared" si="9"/>
        <v>0</v>
      </c>
      <c r="V37" s="16" cm="1">
        <f t="array" ref="V37">_xlfn.IFS(ISBLANK(O37),0,O37="Fiber",40,O37="Fixed Wireless",20,O37="Copper",10)</f>
        <v>0</v>
      </c>
      <c r="W37" s="89">
        <f t="shared" si="10"/>
        <v>0</v>
      </c>
      <c r="X37" s="89">
        <f t="shared" si="13"/>
        <v>0</v>
      </c>
    </row>
    <row r="38" spans="1:24" ht="15.75">
      <c r="A38" s="10">
        <v>33</v>
      </c>
      <c r="B38" s="89"/>
      <c r="C38" s="89"/>
      <c r="D38" s="89"/>
      <c r="E38" s="89"/>
      <c r="F38" s="89"/>
      <c r="G38" s="89"/>
      <c r="H38" s="89"/>
      <c r="I38" s="89"/>
      <c r="J38" s="89"/>
      <c r="K38" s="89"/>
      <c r="L38" s="89"/>
      <c r="M38" s="90"/>
      <c r="N38" s="25"/>
      <c r="O38" s="25"/>
      <c r="P38" s="26"/>
      <c r="Q38" s="49"/>
      <c r="R38" s="81"/>
      <c r="S38" s="82"/>
      <c r="T38" s="52">
        <f t="shared" si="8"/>
        <v>0</v>
      </c>
      <c r="U38" s="28">
        <f t="shared" si="9"/>
        <v>0</v>
      </c>
      <c r="V38" s="16" cm="1">
        <f t="array" ref="V38">_xlfn.IFS(ISBLANK(O38),0,O38="Fiber",40,O38="Fixed Wireless",20,O38="Copper",10)</f>
        <v>0</v>
      </c>
      <c r="W38" s="89">
        <f t="shared" si="10"/>
        <v>0</v>
      </c>
      <c r="X38" s="89">
        <f t="shared" si="13"/>
        <v>0</v>
      </c>
    </row>
    <row r="39" spans="1:24" ht="15.75">
      <c r="A39" s="10">
        <v>34</v>
      </c>
      <c r="B39" s="8"/>
      <c r="C39" s="8"/>
      <c r="D39" s="8"/>
      <c r="E39" s="8"/>
      <c r="F39" s="8"/>
      <c r="G39" s="8"/>
      <c r="H39" s="8"/>
      <c r="I39" s="8"/>
      <c r="J39" s="8"/>
      <c r="K39" s="8"/>
      <c r="L39" s="8"/>
      <c r="M39" s="90"/>
      <c r="N39" s="36"/>
      <c r="O39" s="36"/>
      <c r="P39" s="34"/>
      <c r="Q39" s="48"/>
      <c r="R39" s="83"/>
      <c r="S39" s="84"/>
      <c r="T39" s="52">
        <f t="shared" si="8"/>
        <v>0</v>
      </c>
      <c r="U39" s="28">
        <f t="shared" si="9"/>
        <v>0</v>
      </c>
      <c r="V39" s="16" cm="1">
        <f t="array" ref="V39">_xlfn.IFS(ISBLANK(O39),0,O39="Fiber",40,O39="Fixed Wireless",20,O39="Copper",10)</f>
        <v>0</v>
      </c>
      <c r="W39" s="89">
        <f t="shared" si="10"/>
        <v>0</v>
      </c>
      <c r="X39" s="89">
        <f t="shared" si="13"/>
        <v>0</v>
      </c>
    </row>
    <row r="40" spans="1:24" ht="15.75">
      <c r="A40" s="10">
        <v>35</v>
      </c>
      <c r="B40" s="89"/>
      <c r="C40" s="89"/>
      <c r="D40" s="89"/>
      <c r="E40" s="89"/>
      <c r="F40" s="89"/>
      <c r="G40" s="89"/>
      <c r="H40" s="89"/>
      <c r="I40" s="89"/>
      <c r="J40" s="89"/>
      <c r="K40" s="89"/>
      <c r="L40" s="89"/>
      <c r="M40" s="90"/>
      <c r="N40" s="25"/>
      <c r="O40" s="25"/>
      <c r="P40" s="26"/>
      <c r="Q40" s="49"/>
      <c r="R40" s="79"/>
      <c r="S40" s="82"/>
      <c r="T40" s="52">
        <f t="shared" si="8"/>
        <v>0</v>
      </c>
      <c r="U40" s="28">
        <f t="shared" si="9"/>
        <v>0</v>
      </c>
      <c r="V40" s="16" cm="1">
        <f t="array" ref="V40">_xlfn.IFS(ISBLANK(O40),0,O40="Fiber",40,O40="Fixed Wireless",20,O40="Copper",10)</f>
        <v>0</v>
      </c>
      <c r="W40" s="89">
        <f t="shared" si="10"/>
        <v>0</v>
      </c>
      <c r="X40" s="89">
        <f t="shared" si="13"/>
        <v>0</v>
      </c>
    </row>
    <row r="41" spans="1:24" ht="15.75">
      <c r="A41" s="10">
        <v>36</v>
      </c>
      <c r="B41" s="8"/>
      <c r="C41" s="8"/>
      <c r="D41" s="8"/>
      <c r="E41" s="8"/>
      <c r="F41" s="8"/>
      <c r="G41" s="8"/>
      <c r="H41" s="8"/>
      <c r="I41" s="8"/>
      <c r="J41" s="8"/>
      <c r="K41" s="8"/>
      <c r="L41" s="8"/>
      <c r="M41" s="90"/>
      <c r="N41" s="36"/>
      <c r="O41" s="36"/>
      <c r="P41" s="34"/>
      <c r="Q41" s="48"/>
      <c r="R41" s="83"/>
      <c r="S41" s="62"/>
      <c r="T41" s="52">
        <f t="shared" si="8"/>
        <v>0</v>
      </c>
      <c r="U41" s="28">
        <f t="shared" si="9"/>
        <v>0</v>
      </c>
      <c r="V41" s="16" cm="1">
        <f t="array" ref="V41">_xlfn.IFS(ISBLANK(O41),0,O41="Fiber",40,O41="Fixed Wireless",20,O41="Copper",10)</f>
        <v>0</v>
      </c>
      <c r="W41" s="89">
        <f t="shared" si="10"/>
        <v>0</v>
      </c>
      <c r="X41" s="89">
        <f t="shared" si="13"/>
        <v>0</v>
      </c>
    </row>
    <row r="42" spans="1:24" ht="15.75">
      <c r="A42" s="10">
        <v>37</v>
      </c>
      <c r="B42" s="89"/>
      <c r="C42" s="89"/>
      <c r="D42" s="89"/>
      <c r="E42" s="89"/>
      <c r="F42" s="89"/>
      <c r="G42" s="89"/>
      <c r="H42" s="89"/>
      <c r="I42" s="89"/>
      <c r="J42" s="89"/>
      <c r="K42" s="89"/>
      <c r="L42" s="89"/>
      <c r="M42" s="90"/>
      <c r="N42" s="25"/>
      <c r="O42" s="25"/>
      <c r="P42" s="26"/>
      <c r="Q42" s="49"/>
      <c r="R42" s="81"/>
      <c r="S42" s="82"/>
      <c r="T42" s="52">
        <f t="shared" si="8"/>
        <v>0</v>
      </c>
      <c r="U42" s="28">
        <f t="shared" si="9"/>
        <v>0</v>
      </c>
      <c r="V42" s="16" cm="1">
        <f t="array" ref="V42">_xlfn.IFS(ISBLANK(O42),0,O42="Fiber",40,O42="Fixed Wireless",20,O42="Copper",10)</f>
        <v>0</v>
      </c>
      <c r="W42" s="89">
        <f t="shared" si="10"/>
        <v>0</v>
      </c>
      <c r="X42" s="89">
        <f t="shared" si="13"/>
        <v>0</v>
      </c>
    </row>
    <row r="43" spans="1:24" ht="15.75">
      <c r="A43" s="10">
        <v>38</v>
      </c>
      <c r="B43" s="8"/>
      <c r="C43" s="8"/>
      <c r="D43" s="8"/>
      <c r="E43" s="8"/>
      <c r="F43" s="8"/>
      <c r="G43" s="8"/>
      <c r="H43" s="8"/>
      <c r="I43" s="8"/>
      <c r="J43" s="8"/>
      <c r="K43" s="8"/>
      <c r="L43" s="8"/>
      <c r="M43" s="90"/>
      <c r="N43" s="36"/>
      <c r="O43" s="36"/>
      <c r="P43" s="34"/>
      <c r="Q43" s="48"/>
      <c r="R43" s="83"/>
      <c r="S43" s="62"/>
      <c r="T43" s="52">
        <f t="shared" si="8"/>
        <v>0</v>
      </c>
      <c r="U43" s="28">
        <f t="shared" si="9"/>
        <v>0</v>
      </c>
      <c r="V43" s="16" cm="1">
        <f t="array" ref="V43">_xlfn.IFS(ISBLANK(O43),0,O43="Fiber",40,O43="Fixed Wireless",20,O43="Copper",10)</f>
        <v>0</v>
      </c>
      <c r="W43" s="89">
        <f t="shared" si="10"/>
        <v>0</v>
      </c>
      <c r="X43" s="89">
        <f t="shared" si="13"/>
        <v>0</v>
      </c>
    </row>
    <row r="44" spans="1:24" ht="15.75">
      <c r="A44" s="10">
        <v>39</v>
      </c>
      <c r="B44" s="89"/>
      <c r="C44" s="89"/>
      <c r="D44" s="89"/>
      <c r="E44" s="89"/>
      <c r="F44" s="89"/>
      <c r="G44" s="89"/>
      <c r="H44" s="89"/>
      <c r="I44" s="89"/>
      <c r="J44" s="89"/>
      <c r="K44" s="89"/>
      <c r="L44" s="89"/>
      <c r="M44" s="90"/>
      <c r="N44" s="25"/>
      <c r="O44" s="25"/>
      <c r="P44" s="26"/>
      <c r="Q44" s="49"/>
      <c r="R44" s="81"/>
      <c r="S44" s="82"/>
      <c r="T44" s="52">
        <f t="shared" si="8"/>
        <v>0</v>
      </c>
      <c r="U44" s="28">
        <f t="shared" si="9"/>
        <v>0</v>
      </c>
      <c r="V44" s="16" cm="1">
        <f t="array" ref="V44">_xlfn.IFS(ISBLANK(O44),0,O44="Fiber",40,O44="Fixed Wireless",20,O44="Copper",10)</f>
        <v>0</v>
      </c>
      <c r="W44" s="89">
        <f t="shared" si="10"/>
        <v>0</v>
      </c>
      <c r="X44" s="89">
        <f t="shared" si="13"/>
        <v>0</v>
      </c>
    </row>
    <row r="45" spans="1:24" ht="15.75">
      <c r="A45" s="10">
        <v>40</v>
      </c>
      <c r="B45" s="8"/>
      <c r="C45" s="8"/>
      <c r="D45" s="8"/>
      <c r="E45" s="8"/>
      <c r="F45" s="8"/>
      <c r="G45" s="8"/>
      <c r="H45" s="8"/>
      <c r="I45" s="8"/>
      <c r="J45" s="8"/>
      <c r="K45" s="8"/>
      <c r="L45" s="8"/>
      <c r="M45" s="90"/>
      <c r="N45" s="36"/>
      <c r="O45" s="36"/>
      <c r="P45" s="34"/>
      <c r="Q45" s="48"/>
      <c r="R45" s="83"/>
      <c r="S45" s="62"/>
      <c r="T45" s="52">
        <f t="shared" si="8"/>
        <v>0</v>
      </c>
      <c r="U45" s="28">
        <f t="shared" si="9"/>
        <v>0</v>
      </c>
      <c r="V45" s="16" cm="1">
        <f t="array" ref="V45">_xlfn.IFS(ISBLANK(O45),0,O45="Fiber",40,O45="Fixed Wireless",20,O45="Copper",10)</f>
        <v>0</v>
      </c>
      <c r="W45" s="89">
        <f t="shared" si="10"/>
        <v>0</v>
      </c>
      <c r="X45" s="89">
        <f t="shared" si="13"/>
        <v>0</v>
      </c>
    </row>
    <row r="46" spans="1:24" ht="15.75">
      <c r="A46" s="10">
        <v>41</v>
      </c>
      <c r="B46" s="89"/>
      <c r="C46" s="89"/>
      <c r="D46" s="89"/>
      <c r="E46" s="89"/>
      <c r="F46" s="89"/>
      <c r="G46" s="89"/>
      <c r="H46" s="89"/>
      <c r="I46" s="89"/>
      <c r="J46" s="89"/>
      <c r="K46" s="89"/>
      <c r="L46" s="89"/>
      <c r="M46" s="90"/>
      <c r="N46" s="25"/>
      <c r="O46" s="25"/>
      <c r="P46" s="26"/>
      <c r="Q46" s="49"/>
      <c r="R46" s="81"/>
      <c r="S46" s="82"/>
      <c r="T46" s="52">
        <f t="shared" si="8"/>
        <v>0</v>
      </c>
      <c r="U46" s="28">
        <f t="shared" si="9"/>
        <v>0</v>
      </c>
      <c r="V46" s="16" cm="1">
        <f t="array" ref="V46">_xlfn.IFS(ISBLANK(O46),0,O46="Fiber",40,O46="Fixed Wireless",20,O46="Copper",10)</f>
        <v>0</v>
      </c>
      <c r="W46" s="89">
        <f t="shared" si="10"/>
        <v>0</v>
      </c>
      <c r="X46" s="89">
        <f t="shared" si="13"/>
        <v>0</v>
      </c>
    </row>
    <row r="47" spans="1:24" ht="15.75">
      <c r="A47" s="10">
        <v>42</v>
      </c>
      <c r="B47" s="8"/>
      <c r="C47" s="8"/>
      <c r="D47" s="8"/>
      <c r="E47" s="8"/>
      <c r="F47" s="8"/>
      <c r="G47" s="8"/>
      <c r="H47" s="8"/>
      <c r="I47" s="8"/>
      <c r="J47" s="8"/>
      <c r="K47" s="8"/>
      <c r="L47" s="8"/>
      <c r="M47" s="90"/>
      <c r="N47" s="36"/>
      <c r="O47" s="36"/>
      <c r="P47" s="34"/>
      <c r="Q47" s="48"/>
      <c r="R47" s="83"/>
      <c r="S47" s="62"/>
      <c r="T47" s="52">
        <f t="shared" si="8"/>
        <v>0</v>
      </c>
      <c r="U47" s="28">
        <f t="shared" si="9"/>
        <v>0</v>
      </c>
      <c r="V47" s="16" cm="1">
        <f t="array" ref="V47">_xlfn.IFS(ISBLANK(O47),0,O47="Fiber",40,O47="Fixed Wireless",20,O47="Copper",10)</f>
        <v>0</v>
      </c>
      <c r="W47" s="89">
        <f t="shared" si="10"/>
        <v>0</v>
      </c>
      <c r="X47" s="89">
        <f t="shared" si="13"/>
        <v>0</v>
      </c>
    </row>
    <row r="48" spans="1:24" ht="15.75">
      <c r="A48" s="10">
        <v>43</v>
      </c>
      <c r="B48" s="37"/>
      <c r="C48" s="37"/>
      <c r="D48" s="37"/>
      <c r="E48" s="37"/>
      <c r="F48" s="37"/>
      <c r="G48" s="37"/>
      <c r="H48" s="37"/>
      <c r="I48" s="37"/>
      <c r="J48" s="37"/>
      <c r="K48" s="37"/>
      <c r="L48" s="37"/>
      <c r="M48" s="39"/>
      <c r="N48" s="40"/>
      <c r="O48" s="40"/>
      <c r="P48" s="41"/>
      <c r="Q48" s="51"/>
      <c r="R48" s="85"/>
      <c r="S48" s="86"/>
      <c r="T48" s="52">
        <f t="shared" si="8"/>
        <v>0</v>
      </c>
      <c r="U48" s="28">
        <f t="shared" si="9"/>
        <v>0</v>
      </c>
      <c r="V48" s="16" cm="1">
        <f t="array" ref="V48">_xlfn.IFS(ISBLANK(O48),0,O48="Fiber",40,O48="Fixed Wireless",20,O48="Copper",10)</f>
        <v>0</v>
      </c>
      <c r="W48" s="89">
        <f t="shared" si="10"/>
        <v>0</v>
      </c>
      <c r="X48" s="89">
        <f t="shared" si="13"/>
        <v>0</v>
      </c>
    </row>
    <row r="49" spans="1:24" ht="15.75">
      <c r="A49" s="10">
        <v>44</v>
      </c>
      <c r="B49" s="8"/>
      <c r="C49" s="8"/>
      <c r="D49" s="8"/>
      <c r="E49" s="8"/>
      <c r="F49" s="8"/>
      <c r="G49" s="8"/>
      <c r="H49" s="8"/>
      <c r="I49" s="8"/>
      <c r="J49" s="8"/>
      <c r="K49" s="8"/>
      <c r="L49" s="8"/>
      <c r="M49" s="90"/>
      <c r="N49" s="36"/>
      <c r="O49" s="36"/>
      <c r="P49" s="34"/>
      <c r="Q49" s="48"/>
      <c r="R49" s="83"/>
      <c r="S49" s="62"/>
      <c r="T49" s="52">
        <f t="shared" si="8"/>
        <v>0</v>
      </c>
      <c r="U49" s="28">
        <f t="shared" si="9"/>
        <v>0</v>
      </c>
      <c r="V49" s="16" cm="1">
        <f t="array" ref="V49">_xlfn.IFS(ISBLANK(O49),0,O49="Fiber",40,O49="Fixed Wireless",20,O49="Copper",10)</f>
        <v>0</v>
      </c>
      <c r="W49" s="89">
        <f t="shared" si="10"/>
        <v>0</v>
      </c>
      <c r="X49" s="89">
        <f t="shared" ref="X49:X60" si="14">K49</f>
        <v>0</v>
      </c>
    </row>
    <row r="50" spans="1:24" ht="15.75">
      <c r="A50" s="10">
        <v>45</v>
      </c>
      <c r="B50" s="89"/>
      <c r="C50" s="89"/>
      <c r="D50" s="89"/>
      <c r="E50" s="89"/>
      <c r="F50" s="89"/>
      <c r="G50" s="89"/>
      <c r="H50" s="89"/>
      <c r="I50" s="89"/>
      <c r="J50" s="89"/>
      <c r="K50" s="89"/>
      <c r="L50" s="89"/>
      <c r="M50" s="90"/>
      <c r="N50" s="25"/>
      <c r="O50" s="25"/>
      <c r="P50" s="26"/>
      <c r="Q50" s="49"/>
      <c r="R50" s="81"/>
      <c r="S50" s="82"/>
      <c r="T50" s="52">
        <f t="shared" si="8"/>
        <v>0</v>
      </c>
      <c r="U50" s="28">
        <f t="shared" si="9"/>
        <v>0</v>
      </c>
      <c r="V50" s="16" cm="1">
        <f t="array" ref="V50">_xlfn.IFS(ISBLANK(O50),0,O50="Fiber",40,O50="Fixed Wireless",20,O50="Copper",10)</f>
        <v>0</v>
      </c>
      <c r="W50" s="89">
        <f t="shared" si="10"/>
        <v>0</v>
      </c>
      <c r="X50" s="89">
        <f t="shared" si="14"/>
        <v>0</v>
      </c>
    </row>
    <row r="51" spans="1:24" ht="15.75">
      <c r="A51" s="10">
        <v>46</v>
      </c>
      <c r="B51" s="8"/>
      <c r="C51" s="8"/>
      <c r="D51" s="8"/>
      <c r="E51" s="8"/>
      <c r="F51" s="8"/>
      <c r="G51" s="8"/>
      <c r="H51" s="8"/>
      <c r="I51" s="8"/>
      <c r="J51" s="8"/>
      <c r="K51" s="8"/>
      <c r="L51" s="8"/>
      <c r="M51" s="90"/>
      <c r="N51" s="36"/>
      <c r="O51" s="36"/>
      <c r="P51" s="34"/>
      <c r="Q51" s="48"/>
      <c r="R51" s="83"/>
      <c r="S51" s="62"/>
      <c r="T51" s="52">
        <f t="shared" si="8"/>
        <v>0</v>
      </c>
      <c r="U51" s="28">
        <f t="shared" si="9"/>
        <v>0</v>
      </c>
      <c r="V51" s="16" cm="1">
        <f t="array" ref="V51">_xlfn.IFS(ISBLANK(O51),0,O51="Fiber",40,O51="Fixed Wireless",20,O51="Copper",10)</f>
        <v>0</v>
      </c>
      <c r="W51" s="89">
        <f t="shared" si="10"/>
        <v>0</v>
      </c>
      <c r="X51" s="89">
        <f t="shared" si="14"/>
        <v>0</v>
      </c>
    </row>
    <row r="52" spans="1:24" ht="15.75">
      <c r="A52" s="10">
        <v>47</v>
      </c>
      <c r="B52" s="89"/>
      <c r="C52" s="89"/>
      <c r="D52" s="89"/>
      <c r="E52" s="89"/>
      <c r="F52" s="89"/>
      <c r="G52" s="89"/>
      <c r="H52" s="89"/>
      <c r="I52" s="89"/>
      <c r="J52" s="89"/>
      <c r="K52" s="89"/>
      <c r="L52" s="89"/>
      <c r="M52" s="90"/>
      <c r="N52" s="25"/>
      <c r="O52" s="25"/>
      <c r="P52" s="26"/>
      <c r="Q52" s="49"/>
      <c r="R52" s="81"/>
      <c r="S52" s="82"/>
      <c r="T52" s="52">
        <f t="shared" si="8"/>
        <v>0</v>
      </c>
      <c r="U52" s="28">
        <f t="shared" si="9"/>
        <v>0</v>
      </c>
      <c r="V52" s="16" cm="1">
        <f t="array" ref="V52">_xlfn.IFS(ISBLANK(O52),0,O52="Fiber",40,O52="Fixed Wireless",20,O52="Copper",10)</f>
        <v>0</v>
      </c>
      <c r="W52" s="89">
        <f t="shared" si="10"/>
        <v>0</v>
      </c>
      <c r="X52" s="89">
        <f t="shared" si="14"/>
        <v>0</v>
      </c>
    </row>
    <row r="53" spans="1:24" ht="20.100000000000001" customHeight="1">
      <c r="A53" s="10">
        <v>48</v>
      </c>
      <c r="B53" s="8"/>
      <c r="C53" s="8"/>
      <c r="D53" s="8"/>
      <c r="E53" s="8"/>
      <c r="F53" s="8"/>
      <c r="G53" s="8"/>
      <c r="H53" s="8"/>
      <c r="I53" s="8"/>
      <c r="J53" s="8"/>
      <c r="K53" s="8"/>
      <c r="L53" s="8"/>
      <c r="M53" s="90"/>
      <c r="N53" s="36"/>
      <c r="O53" s="36"/>
      <c r="P53" s="34"/>
      <c r="Q53" s="48"/>
      <c r="R53" s="83"/>
      <c r="S53" s="62"/>
      <c r="T53" s="52">
        <f t="shared" si="8"/>
        <v>0</v>
      </c>
      <c r="U53" s="28">
        <f t="shared" si="9"/>
        <v>0</v>
      </c>
      <c r="V53" s="16" cm="1">
        <f t="array" ref="V53">_xlfn.IFS(ISBLANK(O53),0,O53="Fiber",40,O53="Fixed Wireless",20,O53="Copper",10)</f>
        <v>0</v>
      </c>
      <c r="W53" s="89">
        <f t="shared" si="10"/>
        <v>0</v>
      </c>
      <c r="X53" s="89">
        <f t="shared" si="14"/>
        <v>0</v>
      </c>
    </row>
    <row r="54" spans="1:24" ht="20.100000000000001" customHeight="1">
      <c r="A54" s="10">
        <v>49</v>
      </c>
      <c r="B54" s="89"/>
      <c r="C54" s="89"/>
      <c r="D54" s="89"/>
      <c r="E54" s="89"/>
      <c r="F54" s="89"/>
      <c r="G54" s="89"/>
      <c r="H54" s="89"/>
      <c r="I54" s="89"/>
      <c r="J54" s="89"/>
      <c r="K54" s="89"/>
      <c r="L54" s="89"/>
      <c r="M54" s="90"/>
      <c r="N54" s="25"/>
      <c r="O54" s="25"/>
      <c r="P54" s="26"/>
      <c r="Q54" s="49"/>
      <c r="R54" s="81"/>
      <c r="S54" s="82"/>
      <c r="T54" s="52">
        <f t="shared" si="8"/>
        <v>0</v>
      </c>
      <c r="U54" s="28">
        <f t="shared" si="9"/>
        <v>0</v>
      </c>
      <c r="V54" s="16" cm="1">
        <f t="array" ref="V54">_xlfn.IFS(ISBLANK(O54),0,O54="Fiber",40,O54="Fixed Wireless",20,O54="Copper",10)</f>
        <v>0</v>
      </c>
      <c r="W54" s="89">
        <f t="shared" si="10"/>
        <v>0</v>
      </c>
      <c r="X54" s="89">
        <f t="shared" si="14"/>
        <v>0</v>
      </c>
    </row>
    <row r="55" spans="1:24" ht="20.100000000000001" customHeight="1">
      <c r="A55" s="10">
        <v>50</v>
      </c>
      <c r="B55" s="8"/>
      <c r="C55" s="8"/>
      <c r="D55" s="8"/>
      <c r="E55" s="8"/>
      <c r="F55" s="8"/>
      <c r="G55" s="8"/>
      <c r="H55" s="8"/>
      <c r="I55" s="8"/>
      <c r="J55" s="8"/>
      <c r="K55" s="8"/>
      <c r="L55" s="8"/>
      <c r="M55" s="90"/>
      <c r="N55" s="36"/>
      <c r="O55" s="36"/>
      <c r="P55" s="34"/>
      <c r="Q55" s="48"/>
      <c r="R55" s="83"/>
      <c r="S55" s="62"/>
      <c r="T55" s="52">
        <f t="shared" si="8"/>
        <v>0</v>
      </c>
      <c r="U55" s="28">
        <f t="shared" si="9"/>
        <v>0</v>
      </c>
      <c r="V55" s="16" cm="1">
        <f t="array" ref="V55">_xlfn.IFS(ISBLANK(O55),0,O55="Fiber",40,O55="Fixed Wireless",20,O55="Copper",10)</f>
        <v>0</v>
      </c>
      <c r="W55" s="89">
        <f t="shared" si="10"/>
        <v>0</v>
      </c>
      <c r="X55" s="89">
        <f t="shared" si="14"/>
        <v>0</v>
      </c>
    </row>
    <row r="56" spans="1:24" ht="20.100000000000001" customHeight="1">
      <c r="A56" s="10">
        <v>51</v>
      </c>
      <c r="B56" s="89"/>
      <c r="C56" s="89"/>
      <c r="D56" s="89"/>
      <c r="E56" s="89"/>
      <c r="F56" s="89"/>
      <c r="G56" s="89"/>
      <c r="H56" s="89"/>
      <c r="I56" s="89"/>
      <c r="J56" s="89"/>
      <c r="K56" s="89"/>
      <c r="L56" s="89"/>
      <c r="M56" s="90"/>
      <c r="N56" s="25"/>
      <c r="O56" s="25"/>
      <c r="P56" s="26"/>
      <c r="Q56" s="49"/>
      <c r="R56" s="81"/>
      <c r="S56" s="82"/>
      <c r="T56" s="52">
        <f t="shared" si="8"/>
        <v>0</v>
      </c>
      <c r="U56" s="28">
        <f t="shared" si="9"/>
        <v>0</v>
      </c>
      <c r="V56" s="16" cm="1">
        <f t="array" ref="V56">_xlfn.IFS(ISBLANK(O56),0,O56="Fiber",40,O56="Fixed Wireless",20,O56="Copper",10)</f>
        <v>0</v>
      </c>
      <c r="W56" s="89">
        <f t="shared" si="10"/>
        <v>0</v>
      </c>
      <c r="X56" s="89">
        <f t="shared" si="14"/>
        <v>0</v>
      </c>
    </row>
    <row r="57" spans="1:24" ht="20.100000000000001" customHeight="1">
      <c r="A57" s="10">
        <v>52</v>
      </c>
      <c r="B57" s="8"/>
      <c r="C57" s="8"/>
      <c r="D57" s="8"/>
      <c r="E57" s="8"/>
      <c r="F57" s="8"/>
      <c r="G57" s="8"/>
      <c r="H57" s="8"/>
      <c r="I57" s="8"/>
      <c r="J57" s="8"/>
      <c r="K57" s="8"/>
      <c r="L57" s="8"/>
      <c r="M57" s="90"/>
      <c r="N57" s="36"/>
      <c r="O57" s="36"/>
      <c r="P57" s="34"/>
      <c r="Q57" s="48"/>
      <c r="R57" s="80"/>
      <c r="S57" s="62"/>
      <c r="T57" s="52">
        <f t="shared" si="8"/>
        <v>0</v>
      </c>
      <c r="U57" s="28">
        <f t="shared" si="9"/>
        <v>0</v>
      </c>
      <c r="V57" s="16" cm="1">
        <f t="array" ref="V57">_xlfn.IFS(ISBLANK(O57),0,O57="Fiber",40,O57="Fixed Wireless",20,O57="Copper",10)</f>
        <v>0</v>
      </c>
      <c r="W57" s="89">
        <f t="shared" si="10"/>
        <v>0</v>
      </c>
      <c r="X57" s="89">
        <f t="shared" si="14"/>
        <v>0</v>
      </c>
    </row>
    <row r="58" spans="1:24" ht="20.100000000000001" customHeight="1">
      <c r="A58" s="10">
        <v>53</v>
      </c>
      <c r="B58" s="89"/>
      <c r="C58" s="89"/>
      <c r="D58" s="89"/>
      <c r="E58" s="89"/>
      <c r="F58" s="89"/>
      <c r="G58" s="89"/>
      <c r="H58" s="89"/>
      <c r="I58" s="89"/>
      <c r="J58" s="89"/>
      <c r="K58" s="89"/>
      <c r="L58" s="89"/>
      <c r="M58" s="90"/>
      <c r="N58" s="25"/>
      <c r="O58" s="25"/>
      <c r="P58" s="26"/>
      <c r="Q58" s="49"/>
      <c r="R58" s="79"/>
      <c r="S58" s="82"/>
      <c r="T58" s="52">
        <f t="shared" si="8"/>
        <v>0</v>
      </c>
      <c r="U58" s="28">
        <f t="shared" si="9"/>
        <v>0</v>
      </c>
      <c r="V58" s="16" cm="1">
        <f t="array" ref="V58">_xlfn.IFS(ISBLANK(O58),0,O58="Fiber",40,O58="Fixed Wireless",20,O58="Copper",10)</f>
        <v>0</v>
      </c>
      <c r="W58" s="89">
        <f t="shared" si="10"/>
        <v>0</v>
      </c>
      <c r="X58" s="89">
        <f t="shared" si="14"/>
        <v>0</v>
      </c>
    </row>
    <row r="59" spans="1:24" ht="20.100000000000001" customHeight="1">
      <c r="A59" s="10">
        <v>54</v>
      </c>
      <c r="B59" s="8"/>
      <c r="C59" s="8"/>
      <c r="D59" s="8"/>
      <c r="E59" s="8"/>
      <c r="F59" s="8"/>
      <c r="G59" s="8"/>
      <c r="H59" s="8"/>
      <c r="I59" s="8"/>
      <c r="J59" s="8"/>
      <c r="K59" s="8"/>
      <c r="L59" s="8"/>
      <c r="M59" s="90"/>
      <c r="N59" s="36"/>
      <c r="O59" s="36"/>
      <c r="P59" s="34"/>
      <c r="Q59" s="48"/>
      <c r="R59" s="83"/>
      <c r="S59" s="62"/>
      <c r="T59" s="52">
        <f t="shared" si="8"/>
        <v>0</v>
      </c>
      <c r="U59" s="28">
        <f t="shared" si="9"/>
        <v>0</v>
      </c>
      <c r="V59" s="16" cm="1">
        <f t="array" ref="V59">_xlfn.IFS(ISBLANK(O59),0,O59="Fiber",40,O59="Fixed Wireless",20,O59="Copper",10)</f>
        <v>0</v>
      </c>
      <c r="W59" s="89">
        <f t="shared" si="10"/>
        <v>0</v>
      </c>
      <c r="X59" s="89">
        <f t="shared" si="14"/>
        <v>0</v>
      </c>
    </row>
    <row r="60" spans="1:24" ht="20.100000000000001" customHeight="1">
      <c r="A60" s="10">
        <v>55</v>
      </c>
      <c r="B60" s="89"/>
      <c r="C60" s="89"/>
      <c r="D60" s="89"/>
      <c r="E60" s="89"/>
      <c r="F60" s="89"/>
      <c r="G60" s="89"/>
      <c r="H60" s="89"/>
      <c r="I60" s="89"/>
      <c r="J60" s="89"/>
      <c r="K60" s="89"/>
      <c r="L60" s="89"/>
      <c r="M60" s="90"/>
      <c r="N60" s="25"/>
      <c r="O60" s="25"/>
      <c r="P60" s="26"/>
      <c r="Q60" s="49"/>
      <c r="R60" s="79"/>
      <c r="S60" s="82"/>
      <c r="T60" s="52">
        <f t="shared" si="8"/>
        <v>0</v>
      </c>
      <c r="U60" s="28">
        <f t="shared" si="9"/>
        <v>0</v>
      </c>
      <c r="V60" s="16" cm="1">
        <f t="array" ref="V60">_xlfn.IFS(ISBLANK(O60),0,O60="Fiber",40,O60="Fixed Wireless",20,O60="Copper",10)</f>
        <v>0</v>
      </c>
      <c r="W60" s="89">
        <f t="shared" si="10"/>
        <v>0</v>
      </c>
      <c r="X60" s="89">
        <f t="shared" si="14"/>
        <v>0</v>
      </c>
    </row>
    <row r="61" spans="1:24" ht="15.75">
      <c r="A61" s="10"/>
    </row>
    <row r="62" spans="1:24" ht="15.75">
      <c r="A62" s="10"/>
    </row>
    <row r="63" spans="1:24" ht="15.75">
      <c r="A63" s="10"/>
    </row>
  </sheetData>
  <mergeCells count="4">
    <mergeCell ref="I3:K3"/>
    <mergeCell ref="R3:S3"/>
    <mergeCell ref="T3:X3"/>
    <mergeCell ref="N2:S2"/>
  </mergeCells>
  <phoneticPr fontId="23" type="noConversion"/>
  <conditionalFormatting sqref="T5:T60">
    <cfRule type="expression" dxfId="0" priority="3">
      <formula>N5&gt;G5</formula>
    </cfRule>
    <cfRule type="expression" priority="4">
      <formula>$M$5&gt;$F$5</formula>
    </cfRule>
  </conditionalFormatting>
  <dataValidations count="3">
    <dataValidation type="list" allowBlank="1" showInputMessage="1" showErrorMessage="1" sqref="F28:F60 F6:F26" xr:uid="{C9898858-2699-42E6-A571-1C1F0BE213EC}">
      <formula1>"YES, NO"</formula1>
    </dataValidation>
    <dataValidation type="list" allowBlank="1" showInputMessage="1" showErrorMessage="1" sqref="O6:O60" xr:uid="{63279600-93D3-4AAD-BDBE-36F5663DF8B1}">
      <formula1>"Fiber, Copper, Fixed Wireless"</formula1>
    </dataValidation>
    <dataValidation type="decimal" showInputMessage="1" showErrorMessage="1" sqref="Q6:Q60" xr:uid="{8C4C8653-4230-4974-87DC-C382A2F19773}">
      <formula1>0</formula1>
      <formula2>1000000</formula2>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workbookViewId="0"/>
  </sheetViews>
  <sheetFormatPr defaultRowHeight="15"/>
  <sheetData/>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E96473E166C2F41BE39ADE71B0FDC3D" ma:contentTypeVersion="17" ma:contentTypeDescription="Create a new document." ma:contentTypeScope="" ma:versionID="fe14231093bc08937979f87be41d1570">
  <xsd:schema xmlns:xsd="http://www.w3.org/2001/XMLSchema" xmlns:xs="http://www.w3.org/2001/XMLSchema" xmlns:p="http://schemas.microsoft.com/office/2006/metadata/properties" xmlns:ns1="http://schemas.microsoft.com/sharepoint/v3" xmlns:ns2="b264d358-dcb0-4960-b731-efa83f1b0d76" xmlns:ns3="b614d534-8803-4f80-8bd5-1f4a3b774f0f" targetNamespace="http://schemas.microsoft.com/office/2006/metadata/properties" ma:root="true" ma:fieldsID="6f8610224fca3dcafdaef7eb4056bafc" ns1:_="" ns2:_="" ns3:_="">
    <xsd:import namespace="http://schemas.microsoft.com/sharepoint/v3"/>
    <xsd:import namespace="b264d358-dcb0-4960-b731-efa83f1b0d76"/>
    <xsd:import namespace="b614d534-8803-4f80-8bd5-1f4a3b774f0f"/>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1:_ip_UnifiedCompliancePolicyProperties" minOccurs="0"/>
                <xsd:element ref="ns1:_ip_UnifiedCompliancePolicyUIActio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DateTaken" minOccurs="0"/>
                <xsd:element ref="ns2:MediaServiceLocation"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1" nillable="true" ma:displayName="Unified Compliance Policy Properties" ma:hidden="true" ma:internalName="_ip_UnifiedCompliancePolicyProperties">
      <xsd:simpleType>
        <xsd:restriction base="dms:Note"/>
      </xsd:simpleType>
    </xsd:element>
    <xsd:element name="_ip_UnifiedCompliancePolicyUIAction" ma:index="12"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264d358-dcb0-4960-b731-efa83f1b0d7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360a6a1c-50a4-4ec0-87e3-f00760ffe76b"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DateTaken" ma:index="20" nillable="true" ma:displayName="MediaServiceDateTaken" ma:description="" ma:hidden="true" ma:indexed="true" ma:internalName="MediaServiceDateTaken" ma:readOnly="true">
      <xsd:simpleType>
        <xsd:restriction base="dms:Text"/>
      </xsd:simpleType>
    </xsd:element>
    <xsd:element name="MediaServiceLocation" ma:index="21" nillable="true" ma:displayName="Location" ma:description="" ma:indexed="true" ma:internalName="MediaServiceLocation"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614d534-8803-4f80-8bd5-1f4a3b774f0f"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5617967d-c5dd-459d-b99e-be57c2b83319}" ma:internalName="TaxCatchAll" ma:showField="CatchAllData" ma:web="b614d534-8803-4f80-8bd5-1f4a3b774f0f">
      <xsd:complexType>
        <xsd:complexContent>
          <xsd:extension base="dms:MultiChoiceLookup">
            <xsd:sequence>
              <xsd:element name="Value" type="dms:Lookup" maxOccurs="unbounded" minOccurs="0" nillable="true"/>
            </xsd:sequence>
          </xsd:extension>
        </xsd:complexContent>
      </xsd:complexType>
    </xsd:element>
    <xsd:element name="SharedWithUsers" ma:index="2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b264d358-dcb0-4960-b731-efa83f1b0d76">
      <Terms xmlns="http://schemas.microsoft.com/office/infopath/2007/PartnerControls"/>
    </lcf76f155ced4ddcb4097134ff3c332f>
    <TaxCatchAll xmlns="b614d534-8803-4f80-8bd5-1f4a3b774f0f"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05CB083-6C14-480B-9CFB-72EFCF3F7318}"/>
</file>

<file path=customXml/itemProps2.xml><?xml version="1.0" encoding="utf-8"?>
<ds:datastoreItem xmlns:ds="http://schemas.openxmlformats.org/officeDocument/2006/customXml" ds:itemID="{FC23EC68-59E4-4144-9538-860CFD9EAA8E}"/>
</file>

<file path=customXml/itemProps3.xml><?xml version="1.0" encoding="utf-8"?>
<ds:datastoreItem xmlns:ds="http://schemas.openxmlformats.org/officeDocument/2006/customXml" ds:itemID="{3F3CCDE3-ACD5-47C0-B012-0DB405C04C1D}"/>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Kalb, Sigrid  (WaTech)</dc:creator>
  <cp:keywords/>
  <dc:description/>
  <cp:lastModifiedBy/>
  <cp:revision/>
  <dcterms:created xsi:type="dcterms:W3CDTF">2017-01-24T17:19:42Z</dcterms:created>
  <dcterms:modified xsi:type="dcterms:W3CDTF">2024-09-04T19:53:59Z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RI_WORKBOOK_ID">
    <vt:lpwstr>aecc877e20544e27be6148f3e385b854</vt:lpwstr>
  </property>
  <property fmtid="{D5CDD505-2E9C-101B-9397-08002B2CF9AE}" pid="3" name="ContentTypeId">
    <vt:lpwstr>0x0101002E96473E166C2F41BE39ADE71B0FDC3D</vt:lpwstr>
  </property>
  <property fmtid="{D5CDD505-2E9C-101B-9397-08002B2CF9AE}" pid="4" name="MSIP_Label_1520fa42-cf58-4c22-8b93-58cf1d3bd1cb_Enabled">
    <vt:lpwstr>true</vt:lpwstr>
  </property>
  <property fmtid="{D5CDD505-2E9C-101B-9397-08002B2CF9AE}" pid="5" name="MSIP_Label_1520fa42-cf58-4c22-8b93-58cf1d3bd1cb_SetDate">
    <vt:lpwstr>2021-07-08T22:45:17Z</vt:lpwstr>
  </property>
  <property fmtid="{D5CDD505-2E9C-101B-9397-08002B2CF9AE}" pid="6" name="MSIP_Label_1520fa42-cf58-4c22-8b93-58cf1d3bd1cb_Method">
    <vt:lpwstr>Standard</vt:lpwstr>
  </property>
  <property fmtid="{D5CDD505-2E9C-101B-9397-08002B2CF9AE}" pid="7" name="MSIP_Label_1520fa42-cf58-4c22-8b93-58cf1d3bd1cb_Name">
    <vt:lpwstr>Public Information</vt:lpwstr>
  </property>
  <property fmtid="{D5CDD505-2E9C-101B-9397-08002B2CF9AE}" pid="8" name="MSIP_Label_1520fa42-cf58-4c22-8b93-58cf1d3bd1cb_SiteId">
    <vt:lpwstr>11d0e217-264e-400a-8ba0-57dcc127d72d</vt:lpwstr>
  </property>
  <property fmtid="{D5CDD505-2E9C-101B-9397-08002B2CF9AE}" pid="9" name="MSIP_Label_1520fa42-cf58-4c22-8b93-58cf1d3bd1cb_ActionId">
    <vt:lpwstr>b68a5586-4864-4965-88af-bbf2cbc2dd0a</vt:lpwstr>
  </property>
  <property fmtid="{D5CDD505-2E9C-101B-9397-08002B2CF9AE}" pid="10" name="MSIP_Label_1520fa42-cf58-4c22-8b93-58cf1d3bd1cb_ContentBits">
    <vt:lpwstr>0</vt:lpwstr>
  </property>
  <property fmtid="{D5CDD505-2E9C-101B-9397-08002B2CF9AE}" pid="11" name="MediaServiceImageTags">
    <vt:lpwstr/>
  </property>
</Properties>
</file>